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0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o365coloradoedu-my.sharepoint.com/personal/joma1794_colorado_edu/Documents/Course Materials/ASEN 2804/ASEN 2804 Summer 23 Shared Folder/Lab Material/Glider Lab/"/>
    </mc:Choice>
  </mc:AlternateContent>
  <xr:revisionPtr revIDLastSave="0" documentId="8_{50412354-E004-4C8D-9BD8-ECA9F4BD1200}" xr6:coauthVersionLast="47" xr6:coauthVersionMax="47" xr10:uidLastSave="{00000000-0000-0000-0000-000000000000}"/>
  <bookViews>
    <workbookView xWindow="-110" yWindow="-110" windowWidth="24220" windowHeight="15500" tabRatio="924" firstSheet="1" activeTab="1" xr2:uid="{2CEB01B8-CF47-46D9-B57F-4A2D1B29D7B2}"/>
  </bookViews>
  <sheets>
    <sheet name="Tempest Characteristics" sheetId="5" r:id="rId1"/>
    <sheet name="Tempest MH32 Airfoil Data " sheetId="1" r:id="rId2"/>
    <sheet name="Tempest CFD Drag Polar Truth" sheetId="2" r:id="rId3"/>
    <sheet name="Cessna 172 Characteristics" sheetId="9" r:id="rId4"/>
    <sheet name="Cessna NACA2412 Airfoil Data" sheetId="8" r:id="rId5"/>
    <sheet name="Cessna Drag Polar Truth" sheetId="7" r:id="rId6"/>
    <sheet name="Boeing 747-200 Characteristics" sheetId="6" r:id="rId7"/>
    <sheet name="BOEING BACJ Airfoil Data" sheetId="3" r:id="rId8"/>
    <sheet name="Boeing 747 Drag Polar (Exp)" sheetId="4" r:id="rId9"/>
  </sheets>
  <definedNames>
    <definedName name="_ftn1" localSheetId="8">'Boeing 747 Drag Polar (Exp)'!#REF!</definedName>
    <definedName name="_ftn2" localSheetId="8">'Boeing 747 Drag Polar (Exp)'!#REF!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2" i="7" l="1"/>
  <c r="B19" i="7" s="1"/>
  <c r="B14" i="7"/>
  <c r="B29" i="7" s="1"/>
  <c r="B93" i="7" l="1"/>
  <c r="B45" i="7"/>
  <c r="B18" i="7"/>
  <c r="B91" i="7"/>
  <c r="B83" i="7"/>
  <c r="B75" i="7"/>
  <c r="B67" i="7"/>
  <c r="B59" i="7"/>
  <c r="B51" i="7"/>
  <c r="B43" i="7"/>
  <c r="B35" i="7"/>
  <c r="B27" i="7"/>
  <c r="B98" i="7"/>
  <c r="B90" i="7"/>
  <c r="B82" i="7"/>
  <c r="B74" i="7"/>
  <c r="B66" i="7"/>
  <c r="B58" i="7"/>
  <c r="B50" i="7"/>
  <c r="B42" i="7"/>
  <c r="B34" i="7"/>
  <c r="B26" i="7"/>
  <c r="B25" i="7"/>
  <c r="B69" i="7"/>
  <c r="B97" i="7"/>
  <c r="B89" i="7"/>
  <c r="B81" i="7"/>
  <c r="B73" i="7"/>
  <c r="B65" i="7"/>
  <c r="B57" i="7"/>
  <c r="B49" i="7"/>
  <c r="B41" i="7"/>
  <c r="B33" i="7"/>
  <c r="B96" i="7"/>
  <c r="B88" i="7"/>
  <c r="B80" i="7"/>
  <c r="B72" i="7"/>
  <c r="B64" i="7"/>
  <c r="B56" i="7"/>
  <c r="B48" i="7"/>
  <c r="B40" i="7"/>
  <c r="B32" i="7"/>
  <c r="B24" i="7"/>
  <c r="B95" i="7"/>
  <c r="B87" i="7"/>
  <c r="B63" i="7"/>
  <c r="B55" i="7"/>
  <c r="B47" i="7"/>
  <c r="B31" i="7"/>
  <c r="B23" i="7"/>
  <c r="B79" i="7"/>
  <c r="B71" i="7"/>
  <c r="B39" i="7"/>
  <c r="B94" i="7"/>
  <c r="B86" i="7"/>
  <c r="B78" i="7"/>
  <c r="B70" i="7"/>
  <c r="B62" i="7"/>
  <c r="B54" i="7"/>
  <c r="B46" i="7"/>
  <c r="B38" i="7"/>
  <c r="B30" i="7"/>
  <c r="B22" i="7"/>
  <c r="B77" i="7"/>
  <c r="B61" i="7"/>
  <c r="B37" i="7"/>
  <c r="B21" i="7"/>
  <c r="B85" i="7"/>
  <c r="B53" i="7"/>
  <c r="B92" i="7"/>
  <c r="B84" i="7"/>
  <c r="B76" i="7"/>
  <c r="B68" i="7"/>
  <c r="B60" i="7"/>
  <c r="B52" i="7"/>
  <c r="B44" i="7"/>
  <c r="B36" i="7"/>
  <c r="B28" i="7"/>
  <c r="B20" i="7"/>
</calcChain>
</file>

<file path=xl/sharedStrings.xml><?xml version="1.0" encoding="utf-8"?>
<sst xmlns="http://schemas.openxmlformats.org/spreadsheetml/2006/main" count="42" uniqueCount="31">
  <si>
    <t xml:space="preserve">SOURCE: </t>
  </si>
  <si>
    <r>
      <t xml:space="preserve">Roadman, J., Elston, J., Argrow, B., and Frew, E., “Mission Performance of the Tempest Unmanned Aircraft System in Supercell Storms,” </t>
    </r>
    <r>
      <rPr>
        <i/>
        <sz val="10"/>
        <color rgb="FF000000"/>
        <rFont val="Arial"/>
        <family val="2"/>
      </rPr>
      <t>Journal of Aircraft</t>
    </r>
    <r>
      <rPr>
        <sz val="10"/>
        <color rgb="FF000000"/>
        <rFont val="Arial"/>
        <family val="2"/>
      </rPr>
      <t xml:space="preserve">, Vol. 49, No. 6, pp. 18211830 (2012). </t>
    </r>
  </si>
  <si>
    <t>Alpha</t>
  </si>
  <si>
    <t>Cl</t>
  </si>
  <si>
    <t>Cd</t>
  </si>
  <si>
    <t>Re</t>
  </si>
  <si>
    <t xml:space="preserve">http://airfoiltools.com/index </t>
  </si>
  <si>
    <t>α°</t>
  </si>
  <si>
    <r>
      <t>C</t>
    </r>
    <r>
      <rPr>
        <b/>
        <i/>
        <vertAlign val="subscript"/>
        <sz val="9"/>
        <color rgb="FF000000"/>
        <rFont val="Arial"/>
        <family val="2"/>
      </rPr>
      <t>L</t>
    </r>
  </si>
  <si>
    <r>
      <t>C</t>
    </r>
    <r>
      <rPr>
        <b/>
        <i/>
        <vertAlign val="subscript"/>
        <sz val="9"/>
        <color rgb="FF000000"/>
        <rFont val="Arial"/>
        <family val="2"/>
      </rPr>
      <t>D</t>
    </r>
  </si>
  <si>
    <t>Source:  https://www.dimensions.com/element/cessna-172-skyhawk-aircraft</t>
  </si>
  <si>
    <t>Source:  https://cessna.txtav.com/en/piston/cessna-skyhawk#_model-specs</t>
  </si>
  <si>
    <t xml:space="preserve">SOURCE:  Haberkorn, Thomas. (2016). Aircraft separation in uncontrolled airspace including human factors. </t>
  </si>
  <si>
    <t>Assume the following represents a truth value for the Cessna 172:</t>
  </si>
  <si>
    <t xml:space="preserve">Using the following form of the whole aircraft drag polar equation:  </t>
  </si>
  <si>
    <t>Where:</t>
  </si>
  <si>
    <t>CDo</t>
  </si>
  <si>
    <t>k1</t>
  </si>
  <si>
    <t>k2</t>
  </si>
  <si>
    <t>CLminD</t>
  </si>
  <si>
    <t>CL</t>
  </si>
  <si>
    <t>CD</t>
  </si>
  <si>
    <t>https://en.wikipedia.org/wiki/Boeing_747#Specifications</t>
  </si>
  <si>
    <t>SOURCE:</t>
  </si>
  <si>
    <t>Boeing 747 Airplane Characteristics:  Airport Planning, Boeing Commercial Airplane Company, May 1984</t>
  </si>
  <si>
    <t>Full PDF file of this drawing can be found in your CANVAS lab materials module.  You can use Adobe Acrobat to do</t>
  </si>
  <si>
    <t>scaled measurements of this drawing where specific dimensions you may need are not shown.</t>
  </si>
  <si>
    <t>Saarlas, M., Aircraft Performance, John Wiley &amp; Sons, Inc., 2007</t>
  </si>
  <si>
    <t>**FOR THE ASEN 2004 AERO LAB, USE THE M = 0.7 CURVE ONLY</t>
  </si>
  <si>
    <t xml:space="preserve">SOURCE:  </t>
  </si>
  <si>
    <t>Roskam, J., Airplane Design Part VI: Preliminary Calculation of Aerodynamic, Thrust and Power Characteristics, University of Kansas, 1990.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</si>
</sst>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11">
    <font>
      <sz val="11"/>
      <color theme="1"/>
      <name val="Calibri"/>
      <family val="2"/>
      <scheme val="minor"/>
    </font>
    <font>
      <b/>
      <sz val="8"/>
      <color rgb="FF555555"/>
      <name val="Arial"/>
      <family val="2"/>
    </font>
    <font>
      <sz val="8"/>
      <color rgb="FF555555"/>
      <name val="Arial"/>
      <family val="2"/>
    </font>
    <font>
      <sz val="9"/>
      <color rgb="FF000000"/>
      <name val="Arial"/>
      <family val="2"/>
    </font>
    <font>
      <b/>
      <i/>
      <sz val="9"/>
      <color rgb="FF000000"/>
      <name val="Arial"/>
      <family val="2"/>
    </font>
    <font>
      <b/>
      <i/>
      <vertAlign val="subscript"/>
      <sz val="9"/>
      <color rgb="FF000000"/>
      <name val="Arial"/>
      <family val="2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2"/>
      <color rgb="FF000000"/>
      <name val="Times New Roman"/>
      <family val="1"/>
    </font>
    <font>
      <sz val="10"/>
      <color rgb="FF000000"/>
      <name val="Arial"/>
      <family val="2"/>
    </font>
    <font>
      <i/>
      <sz val="10"/>
      <color rgb="FF000000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rgb="FFD9D9D9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2F2F2"/>
        <bgColor indexed="64"/>
      </patternFill>
    </fill>
  </fills>
  <borders count="9">
    <border>
      <left/>
      <right/>
      <top/>
      <bottom/>
      <diagonal/>
    </border>
    <border>
      <left style="medium">
        <color rgb="FFA3A3A3"/>
      </left>
      <right style="medium">
        <color rgb="FFA3A3A3"/>
      </right>
      <top style="medium">
        <color rgb="FFA3A3A3"/>
      </top>
      <bottom style="medium">
        <color rgb="FFA3A3A3"/>
      </bottom>
      <diagonal/>
    </border>
    <border>
      <left/>
      <right style="medium">
        <color rgb="FFA3A3A3"/>
      </right>
      <top style="medium">
        <color rgb="FFA3A3A3"/>
      </top>
      <bottom style="medium">
        <color rgb="FFA3A3A3"/>
      </bottom>
      <diagonal/>
    </border>
    <border>
      <left style="medium">
        <color rgb="FFA3A3A3"/>
      </left>
      <right style="medium">
        <color rgb="FFA3A3A3"/>
      </right>
      <top/>
      <bottom style="medium">
        <color rgb="FFA3A3A3"/>
      </bottom>
      <diagonal/>
    </border>
    <border>
      <left/>
      <right style="medium">
        <color rgb="FFA3A3A3"/>
      </right>
      <top/>
      <bottom style="medium">
        <color rgb="FFA3A3A3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2" borderId="1" xfId="0" applyFont="1" applyFill="1" applyBorder="1" applyAlignment="1">
      <alignment horizontal="center" vertical="center" wrapText="1"/>
    </xf>
    <xf numFmtId="0" fontId="1" fillId="2" borderId="2" xfId="0" applyFont="1" applyFill="1" applyBorder="1" applyAlignment="1">
      <alignment horizontal="center" vertical="center" wrapText="1"/>
    </xf>
    <xf numFmtId="0" fontId="2" fillId="3" borderId="3" xfId="0" applyFont="1" applyFill="1" applyBorder="1" applyAlignment="1">
      <alignment horizontal="center" vertical="center" wrapText="1"/>
    </xf>
    <xf numFmtId="0" fontId="2" fillId="3" borderId="4" xfId="0" applyFont="1" applyFill="1" applyBorder="1" applyAlignment="1">
      <alignment horizontal="center" vertical="center" wrapText="1"/>
    </xf>
    <xf numFmtId="0" fontId="3" fillId="4" borderId="5" xfId="0" applyFont="1" applyFill="1" applyBorder="1" applyAlignment="1">
      <alignment horizontal="center" vertical="center" wrapText="1"/>
    </xf>
    <xf numFmtId="0" fontId="4" fillId="4" borderId="6" xfId="0" applyFont="1" applyFill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3" fillId="0" borderId="8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7" fillId="0" borderId="0" xfId="0" applyFont="1"/>
    <xf numFmtId="164" fontId="0" fillId="0" borderId="0" xfId="0" applyNumberFormat="1"/>
    <xf numFmtId="0" fontId="6" fillId="0" borderId="0" xfId="0" applyFont="1" applyAlignment="1">
      <alignment horizontal="center"/>
    </xf>
    <xf numFmtId="0" fontId="1" fillId="2" borderId="0" xfId="0" applyFont="1" applyFill="1" applyAlignment="1">
      <alignment horizontal="center" vertical="center" wrapText="1"/>
    </xf>
    <xf numFmtId="0" fontId="2" fillId="3" borderId="0" xfId="0" applyFont="1" applyFill="1" applyAlignment="1">
      <alignment horizontal="center" vertical="center" wrapText="1"/>
    </xf>
    <xf numFmtId="0" fontId="9" fillId="0" borderId="0" xfId="0" applyFont="1" applyAlignment="1">
      <alignment vertical="center"/>
    </xf>
    <xf numFmtId="0" fontId="8" fillId="0" borderId="0" xfId="0" applyFont="1"/>
    <xf numFmtId="0" fontId="0" fillId="0" borderId="0" xfId="0" applyAlignment="1">
      <alignment vertical="center" readingOrder="1"/>
    </xf>
    <xf numFmtId="0" fontId="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/>
              <a:t>Cessna 172 Drag Polar Benchmark "Truth" Data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'Cessna Drag Polar Truth'!$B$17</c:f>
              <c:strCache>
                <c:ptCount val="1"/>
                <c:pt idx="0">
                  <c:v>CD</c:v>
                </c:pt>
              </c:strCache>
            </c:strRef>
          </c:tx>
          <c:spPr>
            <a:ln w="25400" cap="flat" cmpd="sng" algn="ctr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xVal>
            <c:numRef>
              <c:f>'Cessna Drag Polar Truth'!$A$18:$A$98</c:f>
              <c:numCache>
                <c:formatCode>General</c:formatCode>
                <c:ptCount val="81"/>
                <c:pt idx="0">
                  <c:v>0</c:v>
                </c:pt>
                <c:pt idx="1">
                  <c:v>0.02</c:v>
                </c:pt>
                <c:pt idx="2">
                  <c:v>0.04</c:v>
                </c:pt>
                <c:pt idx="3">
                  <c:v>0.06</c:v>
                </c:pt>
                <c:pt idx="4">
                  <c:v>0.08</c:v>
                </c:pt>
                <c:pt idx="5">
                  <c:v>0.1</c:v>
                </c:pt>
                <c:pt idx="6">
                  <c:v>0.12</c:v>
                </c:pt>
                <c:pt idx="7">
                  <c:v>0.14000000000000001</c:v>
                </c:pt>
                <c:pt idx="8">
                  <c:v>0.16</c:v>
                </c:pt>
                <c:pt idx="9">
                  <c:v>0.18</c:v>
                </c:pt>
                <c:pt idx="10">
                  <c:v>0.2</c:v>
                </c:pt>
                <c:pt idx="11">
                  <c:v>0.22</c:v>
                </c:pt>
                <c:pt idx="12">
                  <c:v>0.24</c:v>
                </c:pt>
                <c:pt idx="13">
                  <c:v>0.26</c:v>
                </c:pt>
                <c:pt idx="14">
                  <c:v>0.28000000000000003</c:v>
                </c:pt>
                <c:pt idx="15">
                  <c:v>0.3</c:v>
                </c:pt>
                <c:pt idx="16">
                  <c:v>0.32</c:v>
                </c:pt>
                <c:pt idx="17">
                  <c:v>0.34</c:v>
                </c:pt>
                <c:pt idx="18">
                  <c:v>0.36</c:v>
                </c:pt>
                <c:pt idx="19">
                  <c:v>0.38</c:v>
                </c:pt>
                <c:pt idx="20">
                  <c:v>0.4</c:v>
                </c:pt>
                <c:pt idx="21">
                  <c:v>0.42</c:v>
                </c:pt>
                <c:pt idx="22">
                  <c:v>0.44</c:v>
                </c:pt>
                <c:pt idx="23">
                  <c:v>0.46</c:v>
                </c:pt>
                <c:pt idx="24">
                  <c:v>0.48</c:v>
                </c:pt>
                <c:pt idx="25">
                  <c:v>0.5</c:v>
                </c:pt>
                <c:pt idx="26">
                  <c:v>0.52</c:v>
                </c:pt>
                <c:pt idx="27">
                  <c:v>0.54</c:v>
                </c:pt>
                <c:pt idx="28">
                  <c:v>0.56000000000000005</c:v>
                </c:pt>
                <c:pt idx="29">
                  <c:v>0.57999999999999996</c:v>
                </c:pt>
                <c:pt idx="30">
                  <c:v>0.6</c:v>
                </c:pt>
                <c:pt idx="31">
                  <c:v>0.62</c:v>
                </c:pt>
                <c:pt idx="32">
                  <c:v>0.64</c:v>
                </c:pt>
                <c:pt idx="33">
                  <c:v>0.66</c:v>
                </c:pt>
                <c:pt idx="34">
                  <c:v>0.68</c:v>
                </c:pt>
                <c:pt idx="35">
                  <c:v>0.7</c:v>
                </c:pt>
                <c:pt idx="36">
                  <c:v>0.72</c:v>
                </c:pt>
                <c:pt idx="37">
                  <c:v>0.74</c:v>
                </c:pt>
                <c:pt idx="38">
                  <c:v>0.76</c:v>
                </c:pt>
                <c:pt idx="39">
                  <c:v>0.78</c:v>
                </c:pt>
                <c:pt idx="40">
                  <c:v>0.8</c:v>
                </c:pt>
                <c:pt idx="41">
                  <c:v>0.82</c:v>
                </c:pt>
                <c:pt idx="42">
                  <c:v>0.84</c:v>
                </c:pt>
                <c:pt idx="43">
                  <c:v>0.86</c:v>
                </c:pt>
                <c:pt idx="44">
                  <c:v>0.88</c:v>
                </c:pt>
                <c:pt idx="45">
                  <c:v>0.9</c:v>
                </c:pt>
                <c:pt idx="46">
                  <c:v>0.92</c:v>
                </c:pt>
                <c:pt idx="47">
                  <c:v>0.94</c:v>
                </c:pt>
                <c:pt idx="48">
                  <c:v>0.96</c:v>
                </c:pt>
                <c:pt idx="49">
                  <c:v>0.98</c:v>
                </c:pt>
                <c:pt idx="50">
                  <c:v>1</c:v>
                </c:pt>
                <c:pt idx="51">
                  <c:v>1.02</c:v>
                </c:pt>
                <c:pt idx="52">
                  <c:v>1.04</c:v>
                </c:pt>
                <c:pt idx="53">
                  <c:v>1.06</c:v>
                </c:pt>
                <c:pt idx="54">
                  <c:v>1.08</c:v>
                </c:pt>
                <c:pt idx="55">
                  <c:v>1.1000000000000001</c:v>
                </c:pt>
                <c:pt idx="56">
                  <c:v>1.1200000000000001</c:v>
                </c:pt>
                <c:pt idx="57">
                  <c:v>1.1399999999999999</c:v>
                </c:pt>
                <c:pt idx="58">
                  <c:v>1.1599999999999999</c:v>
                </c:pt>
                <c:pt idx="59">
                  <c:v>1.18</c:v>
                </c:pt>
                <c:pt idx="60">
                  <c:v>1.2</c:v>
                </c:pt>
                <c:pt idx="61">
                  <c:v>1.22</c:v>
                </c:pt>
                <c:pt idx="62">
                  <c:v>1.24</c:v>
                </c:pt>
                <c:pt idx="63">
                  <c:v>1.26</c:v>
                </c:pt>
                <c:pt idx="64">
                  <c:v>1.28</c:v>
                </c:pt>
                <c:pt idx="65">
                  <c:v>1.3</c:v>
                </c:pt>
                <c:pt idx="66">
                  <c:v>1.32</c:v>
                </c:pt>
                <c:pt idx="67">
                  <c:v>1.34</c:v>
                </c:pt>
                <c:pt idx="68">
                  <c:v>1.36</c:v>
                </c:pt>
                <c:pt idx="69">
                  <c:v>1.38</c:v>
                </c:pt>
                <c:pt idx="70">
                  <c:v>1.4</c:v>
                </c:pt>
                <c:pt idx="71">
                  <c:v>1.42</c:v>
                </c:pt>
                <c:pt idx="72">
                  <c:v>1.44</c:v>
                </c:pt>
                <c:pt idx="73">
                  <c:v>1.46</c:v>
                </c:pt>
                <c:pt idx="74">
                  <c:v>1.48</c:v>
                </c:pt>
                <c:pt idx="75">
                  <c:v>1.5</c:v>
                </c:pt>
                <c:pt idx="76">
                  <c:v>1.52</c:v>
                </c:pt>
                <c:pt idx="77">
                  <c:v>1.54</c:v>
                </c:pt>
                <c:pt idx="78">
                  <c:v>1.56</c:v>
                </c:pt>
                <c:pt idx="79">
                  <c:v>1.58</c:v>
                </c:pt>
                <c:pt idx="80">
                  <c:v>1.6</c:v>
                </c:pt>
              </c:numCache>
            </c:numRef>
          </c:xVal>
          <c:yVal>
            <c:numRef>
              <c:f>'Cessna Drag Polar Truth'!$B$18:$B$98</c:f>
              <c:numCache>
                <c:formatCode>General</c:formatCode>
                <c:ptCount val="81"/>
                <c:pt idx="0">
                  <c:v>3.3686000000000001E-2</c:v>
                </c:pt>
                <c:pt idx="1">
                  <c:v>3.3503999999999999E-2</c:v>
                </c:pt>
                <c:pt idx="2">
                  <c:v>3.3349999999999998E-2</c:v>
                </c:pt>
                <c:pt idx="3">
                  <c:v>3.3224000000000004E-2</c:v>
                </c:pt>
                <c:pt idx="4">
                  <c:v>3.3126000000000003E-2</c:v>
                </c:pt>
                <c:pt idx="5">
                  <c:v>3.3056000000000002E-2</c:v>
                </c:pt>
                <c:pt idx="6">
                  <c:v>3.3013999999999995E-2</c:v>
                </c:pt>
                <c:pt idx="7">
                  <c:v>3.3000000000000002E-2</c:v>
                </c:pt>
                <c:pt idx="8">
                  <c:v>3.3014000000000002E-2</c:v>
                </c:pt>
                <c:pt idx="9">
                  <c:v>3.3056000000000002E-2</c:v>
                </c:pt>
                <c:pt idx="10">
                  <c:v>3.3125999999999996E-2</c:v>
                </c:pt>
                <c:pt idx="11">
                  <c:v>3.3224000000000004E-2</c:v>
                </c:pt>
                <c:pt idx="12">
                  <c:v>3.3349999999999998E-2</c:v>
                </c:pt>
                <c:pt idx="13">
                  <c:v>3.3503999999999999E-2</c:v>
                </c:pt>
                <c:pt idx="14">
                  <c:v>3.3686000000000001E-2</c:v>
                </c:pt>
                <c:pt idx="15">
                  <c:v>3.3896000000000003E-2</c:v>
                </c:pt>
                <c:pt idx="16">
                  <c:v>3.4133999999999998E-2</c:v>
                </c:pt>
                <c:pt idx="17">
                  <c:v>3.44E-2</c:v>
                </c:pt>
                <c:pt idx="18">
                  <c:v>3.4693999999999996E-2</c:v>
                </c:pt>
                <c:pt idx="19">
                  <c:v>3.5016000000000005E-2</c:v>
                </c:pt>
                <c:pt idx="20">
                  <c:v>3.5366000000000002E-2</c:v>
                </c:pt>
                <c:pt idx="21">
                  <c:v>3.5743999999999998E-2</c:v>
                </c:pt>
                <c:pt idx="22">
                  <c:v>3.6149999999999995E-2</c:v>
                </c:pt>
                <c:pt idx="23">
                  <c:v>3.6584000000000005E-2</c:v>
                </c:pt>
                <c:pt idx="24">
                  <c:v>3.7046000000000003E-2</c:v>
                </c:pt>
                <c:pt idx="25">
                  <c:v>3.7536E-2</c:v>
                </c:pt>
                <c:pt idx="26">
                  <c:v>3.8053999999999998E-2</c:v>
                </c:pt>
                <c:pt idx="27">
                  <c:v>3.8600000000000002E-2</c:v>
                </c:pt>
                <c:pt idx="28">
                  <c:v>3.9174000000000007E-2</c:v>
                </c:pt>
                <c:pt idx="29">
                  <c:v>3.9775999999999999E-2</c:v>
                </c:pt>
                <c:pt idx="30">
                  <c:v>4.0405999999999997E-2</c:v>
                </c:pt>
                <c:pt idx="31">
                  <c:v>4.1064000000000003E-2</c:v>
                </c:pt>
                <c:pt idx="32">
                  <c:v>4.1750000000000002E-2</c:v>
                </c:pt>
                <c:pt idx="33">
                  <c:v>4.2464000000000002E-2</c:v>
                </c:pt>
                <c:pt idx="34">
                  <c:v>4.3206000000000001E-2</c:v>
                </c:pt>
                <c:pt idx="35">
                  <c:v>4.3976000000000001E-2</c:v>
                </c:pt>
                <c:pt idx="36">
                  <c:v>4.4774000000000001E-2</c:v>
                </c:pt>
                <c:pt idx="37">
                  <c:v>4.5600000000000002E-2</c:v>
                </c:pt>
                <c:pt idx="38">
                  <c:v>4.6454000000000002E-2</c:v>
                </c:pt>
                <c:pt idx="39">
                  <c:v>4.7336000000000003E-2</c:v>
                </c:pt>
                <c:pt idx="40">
                  <c:v>4.8246000000000011E-2</c:v>
                </c:pt>
                <c:pt idx="41">
                  <c:v>4.9183999999999999E-2</c:v>
                </c:pt>
                <c:pt idx="42">
                  <c:v>5.015E-2</c:v>
                </c:pt>
                <c:pt idx="43">
                  <c:v>5.1143999999999995E-2</c:v>
                </c:pt>
                <c:pt idx="44">
                  <c:v>5.2166000000000004E-2</c:v>
                </c:pt>
                <c:pt idx="45">
                  <c:v>5.3216000000000006E-2</c:v>
                </c:pt>
                <c:pt idx="46">
                  <c:v>5.4294000000000002E-2</c:v>
                </c:pt>
                <c:pt idx="47">
                  <c:v>5.5400000000000005E-2</c:v>
                </c:pt>
                <c:pt idx="48">
                  <c:v>5.6534000000000001E-2</c:v>
                </c:pt>
                <c:pt idx="49">
                  <c:v>5.7695999999999997E-2</c:v>
                </c:pt>
                <c:pt idx="50">
                  <c:v>5.8885999999999994E-2</c:v>
                </c:pt>
                <c:pt idx="51">
                  <c:v>6.0103999999999991E-2</c:v>
                </c:pt>
                <c:pt idx="52">
                  <c:v>6.1350000000000009E-2</c:v>
                </c:pt>
                <c:pt idx="53">
                  <c:v>6.2624000000000013E-2</c:v>
                </c:pt>
                <c:pt idx="54">
                  <c:v>6.3926000000000011E-2</c:v>
                </c:pt>
                <c:pt idx="55">
                  <c:v>6.5256000000000022E-2</c:v>
                </c:pt>
                <c:pt idx="56">
                  <c:v>6.661400000000002E-2</c:v>
                </c:pt>
                <c:pt idx="57">
                  <c:v>6.7999999999999991E-2</c:v>
                </c:pt>
                <c:pt idx="58">
                  <c:v>6.941399999999999E-2</c:v>
                </c:pt>
                <c:pt idx="59">
                  <c:v>7.0855999999999988E-2</c:v>
                </c:pt>
                <c:pt idx="60">
                  <c:v>7.2325999999999988E-2</c:v>
                </c:pt>
                <c:pt idx="61">
                  <c:v>7.3824000000000001E-2</c:v>
                </c:pt>
                <c:pt idx="62">
                  <c:v>7.5350000000000014E-2</c:v>
                </c:pt>
                <c:pt idx="63">
                  <c:v>7.6904000000000014E-2</c:v>
                </c:pt>
                <c:pt idx="64">
                  <c:v>7.8486E-2</c:v>
                </c:pt>
                <c:pt idx="65">
                  <c:v>8.0096000000000001E-2</c:v>
                </c:pt>
                <c:pt idx="66">
                  <c:v>8.1734000000000001E-2</c:v>
                </c:pt>
                <c:pt idx="67">
                  <c:v>8.3400000000000002E-2</c:v>
                </c:pt>
                <c:pt idx="68">
                  <c:v>8.5094000000000003E-2</c:v>
                </c:pt>
                <c:pt idx="69">
                  <c:v>8.6815999999999977E-2</c:v>
                </c:pt>
                <c:pt idx="70">
                  <c:v>8.8565999999999992E-2</c:v>
                </c:pt>
                <c:pt idx="71">
                  <c:v>9.0344000000000022E-2</c:v>
                </c:pt>
                <c:pt idx="72">
                  <c:v>9.2149999999999996E-2</c:v>
                </c:pt>
                <c:pt idx="73">
                  <c:v>9.3983999999999998E-2</c:v>
                </c:pt>
                <c:pt idx="74">
                  <c:v>9.5846000000000001E-2</c:v>
                </c:pt>
                <c:pt idx="75">
                  <c:v>9.7736000000000003E-2</c:v>
                </c:pt>
                <c:pt idx="76">
                  <c:v>9.9654000000000006E-2</c:v>
                </c:pt>
                <c:pt idx="77">
                  <c:v>0.10160000000000001</c:v>
                </c:pt>
                <c:pt idx="78">
                  <c:v>0.10357400000000003</c:v>
                </c:pt>
                <c:pt idx="79">
                  <c:v>0.10557600000000003</c:v>
                </c:pt>
                <c:pt idx="80">
                  <c:v>0.10760600000000003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FBC-4F8A-B9B3-E7BB77CE0D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8069936"/>
        <c:axId val="648070288"/>
      </c:scatterChart>
      <c:valAx>
        <c:axId val="6480699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Coefficient of Lift (CL)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8070288"/>
        <c:crosses val="autoZero"/>
        <c:crossBetween val="midCat"/>
      </c:valAx>
      <c:valAx>
        <c:axId val="648070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Coefficient of Drag (CD)</a:t>
                </a:r>
              </a:p>
            </c:rich>
          </c:tx>
          <c:layout>
            <c:manualLayout>
              <c:xMode val="edge"/>
              <c:yMode val="edge"/>
              <c:x val="2.1164017957752562E-2"/>
              <c:y val="0.4247534249443800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80699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08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Boeing 747 Whole Aircraf</a:t>
            </a:r>
            <a:r>
              <a:rPr lang="en-US" baseline="0"/>
              <a:t>t Drag Polar Truth Data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8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'Boeing 747 Drag Polar (Exp)'!$N$2</c:f>
              <c:strCache>
                <c:ptCount val="1"/>
                <c:pt idx="0">
                  <c:v>CD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noFill/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0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lang="en-US"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'Boeing 747 Drag Polar (Exp)'!$M$3:$M$27</c:f>
              <c:numCache>
                <c:formatCode>0.0000</c:formatCode>
                <c:ptCount val="25"/>
                <c:pt idx="0">
                  <c:v>0.59215329999999999</c:v>
                </c:pt>
                <c:pt idx="1">
                  <c:v>0.5682779</c:v>
                </c:pt>
                <c:pt idx="2">
                  <c:v>0.54732245000000002</c:v>
                </c:pt>
                <c:pt idx="3">
                  <c:v>0.52395190000000003</c:v>
                </c:pt>
                <c:pt idx="4">
                  <c:v>0.49622857999999997</c:v>
                </c:pt>
                <c:pt idx="5">
                  <c:v>0.47240219999999999</c:v>
                </c:pt>
                <c:pt idx="6">
                  <c:v>0.44860303000000001</c:v>
                </c:pt>
                <c:pt idx="7">
                  <c:v>0.421873</c:v>
                </c:pt>
                <c:pt idx="8">
                  <c:v>0.39810652000000002</c:v>
                </c:pt>
                <c:pt idx="9">
                  <c:v>0.37188675999999998</c:v>
                </c:pt>
                <c:pt idx="10">
                  <c:v>0.34859782</c:v>
                </c:pt>
                <c:pt idx="11">
                  <c:v>0.32338225999999998</c:v>
                </c:pt>
                <c:pt idx="12">
                  <c:v>0.30010967999999999</c:v>
                </c:pt>
                <c:pt idx="13">
                  <c:v>0.27348855</c:v>
                </c:pt>
                <c:pt idx="14">
                  <c:v>0.24925536000000001</c:v>
                </c:pt>
                <c:pt idx="15">
                  <c:v>0.22361663000000001</c:v>
                </c:pt>
                <c:pt idx="16">
                  <c:v>0.20088697999999999</c:v>
                </c:pt>
                <c:pt idx="17">
                  <c:v>0.17379372000000001</c:v>
                </c:pt>
                <c:pt idx="18">
                  <c:v>0.15252950000000001</c:v>
                </c:pt>
                <c:pt idx="19">
                  <c:v>0.12546346</c:v>
                </c:pt>
                <c:pt idx="20">
                  <c:v>0.10373797</c:v>
                </c:pt>
                <c:pt idx="21">
                  <c:v>7.8148250000000002E-2</c:v>
                </c:pt>
                <c:pt idx="22">
                  <c:v>5.4984573000000002E-2</c:v>
                </c:pt>
                <c:pt idx="23">
                  <c:v>2.8472349000000001E-2</c:v>
                </c:pt>
                <c:pt idx="24">
                  <c:v>3.9031347000000002E-3</c:v>
                </c:pt>
              </c:numCache>
            </c:numRef>
          </c:xVal>
          <c:yVal>
            <c:numRef>
              <c:f>'Boeing 747 Drag Polar (Exp)'!$N$3:$N$27</c:f>
              <c:numCache>
                <c:formatCode>0.0000</c:formatCode>
                <c:ptCount val="25"/>
                <c:pt idx="0">
                  <c:v>3.4169185999999997E-2</c:v>
                </c:pt>
                <c:pt idx="1">
                  <c:v>3.2310100000000001E-2</c:v>
                </c:pt>
                <c:pt idx="2">
                  <c:v>3.064623E-2</c:v>
                </c:pt>
                <c:pt idx="3">
                  <c:v>2.8985160999999999E-2</c:v>
                </c:pt>
                <c:pt idx="4">
                  <c:v>2.7279483E-2</c:v>
                </c:pt>
                <c:pt idx="5">
                  <c:v>2.58672E-2</c:v>
                </c:pt>
                <c:pt idx="6">
                  <c:v>2.4703141000000001E-2</c:v>
                </c:pt>
                <c:pt idx="7">
                  <c:v>2.3244569999999999E-2</c:v>
                </c:pt>
                <c:pt idx="8">
                  <c:v>2.237838E-2</c:v>
                </c:pt>
                <c:pt idx="9">
                  <c:v>2.1167473999999999E-2</c:v>
                </c:pt>
                <c:pt idx="10">
                  <c:v>2.0251080000000001E-2</c:v>
                </c:pt>
                <c:pt idx="11">
                  <c:v>1.9386568999999999E-2</c:v>
                </c:pt>
                <c:pt idx="12">
                  <c:v>1.8619110000000001E-2</c:v>
                </c:pt>
                <c:pt idx="13">
                  <c:v>1.8153438000000001E-2</c:v>
                </c:pt>
                <c:pt idx="14">
                  <c:v>1.7436745E-2</c:v>
                </c:pt>
                <c:pt idx="15">
                  <c:v>1.7118887999999999E-2</c:v>
                </c:pt>
                <c:pt idx="16">
                  <c:v>1.6896965E-2</c:v>
                </c:pt>
                <c:pt idx="17">
                  <c:v>1.6531143000000002E-2</c:v>
                </c:pt>
                <c:pt idx="18">
                  <c:v>1.6456475000000002E-2</c:v>
                </c:pt>
                <c:pt idx="19">
                  <c:v>1.633888E-2</c:v>
                </c:pt>
                <c:pt idx="20">
                  <c:v>1.6463350000000002E-2</c:v>
                </c:pt>
                <c:pt idx="21">
                  <c:v>1.6592300000000001E-2</c:v>
                </c:pt>
                <c:pt idx="22">
                  <c:v>1.6817741000000001E-2</c:v>
                </c:pt>
                <c:pt idx="23">
                  <c:v>1.7344967999999999E-2</c:v>
                </c:pt>
                <c:pt idx="24">
                  <c:v>1.7969249E-2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062-471B-8945-CFB4486239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6558984"/>
        <c:axId val="646568488"/>
      </c:scatterChart>
      <c:valAx>
        <c:axId val="6465589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lang="en-US"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Coefficient of Lift (CL)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6568488"/>
        <c:crosses val="autoZero"/>
        <c:crossBetween val="midCat"/>
      </c:valAx>
      <c:valAx>
        <c:axId val="646568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en-US"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Coefficient of Drag (CD)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655898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900" b="0" i="0" u="none" strike="noStrike" kern="1200" baseline="0">
          <a:solidFill>
            <a:schemeClr val="tx1">
              <a:lumMod val="65000"/>
              <a:lumOff val="35000"/>
            </a:schemeClr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5400" cap="flat" cmpd="dbl" algn="ctr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34925" cap="flat" cmpd="dbl" algn="ctr">
        <a:solidFill>
          <a:schemeClr val="phClr">
            <a:lumMod val="75000"/>
            <a:alpha val="70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kern="1200" spc="0" normalizeH="0" baseline="0"/>
  </cs:title>
  <cs:trendline>
    <cs:lnRef idx="0">
      <cs:styleClr val="0"/>
    </cs:lnRef>
    <cs:fillRef idx="0"/>
    <cs:effectRef idx="0"/>
    <cs:fontRef idx="minor">
      <a:schemeClr val="tx1"/>
    </cs:fontRef>
    <cs:spPr>
      <a:ln w="38100" cap="rnd" cmpd="sng" algn="ctr">
        <a:solidFill>
          <a:schemeClr val="phClr">
            <a:lumMod val="75000"/>
            <a:alpha val="25000"/>
          </a:schemeClr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image" Target="../media/image1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93476</xdr:colOff>
      <xdr:row>21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E6FB127-3B5E-4C96-AF74-4C5C6A6BE03A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218176" cy="381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0</xdr:row>
      <xdr:rowOff>61913</xdr:rowOff>
    </xdr:from>
    <xdr:to>
      <xdr:col>18</xdr:col>
      <xdr:colOff>578962</xdr:colOff>
      <xdr:row>21</xdr:row>
      <xdr:rowOff>33338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56E26A-6216-4708-8590-DEE22A8F385E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8050" y="61913"/>
          <a:ext cx="4979512" cy="37719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0</xdr:row>
      <xdr:rowOff>9525</xdr:rowOff>
    </xdr:from>
    <xdr:to>
      <xdr:col>20</xdr:col>
      <xdr:colOff>401784</xdr:colOff>
      <xdr:row>35</xdr:row>
      <xdr:rowOff>39035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446B33B-13C6-81D5-AE81-2776D1660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9525"/>
          <a:ext cx="12422334" cy="66970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24</xdr:col>
      <xdr:colOff>402148</xdr:colOff>
      <xdr:row>72</xdr:row>
      <xdr:rowOff>904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117EEA3-5923-11AA-D507-0B567E1A9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5032548" cy="647790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52</xdr:row>
      <xdr:rowOff>152400</xdr:rowOff>
    </xdr:to>
    <xdr:pic>
      <xdr:nvPicPr>
        <xdr:cNvPr id="2" name="Picture 1" descr="*u 一 VOVN ">
          <a:extLst>
            <a:ext uri="{FF2B5EF4-FFF2-40B4-BE49-F238E27FC236}">
              <a16:creationId xmlns:a16="http://schemas.microsoft.com/office/drawing/2014/main" id="{E951875A-7286-9977-1B1D-BAFBA094A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7772400" cy="1005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152400</xdr:colOff>
      <xdr:row>0</xdr:row>
      <xdr:rowOff>0</xdr:rowOff>
    </xdr:from>
    <xdr:to>
      <xdr:col>25</xdr:col>
      <xdr:colOff>0</xdr:colOff>
      <xdr:row>52</xdr:row>
      <xdr:rowOff>152400</xdr:rowOff>
    </xdr:to>
    <xdr:pic>
      <xdr:nvPicPr>
        <xdr:cNvPr id="3" name="Picture 2" descr="0 0 0 0 &#10;Sec ′ ? み ″ 08 ′ 新 ” , 今 &#10;NACA 2 引 2 Wing on ( 00 れ ti れ 曜 の ">
          <a:extLst>
            <a:ext uri="{FF2B5EF4-FFF2-40B4-BE49-F238E27FC236}">
              <a16:creationId xmlns:a16="http://schemas.microsoft.com/office/drawing/2014/main" id="{737C2624-FC08-74DD-CB1C-0A8085BB14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67600" y="0"/>
          <a:ext cx="7772400" cy="972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3</xdr:col>
      <xdr:colOff>247650</xdr:colOff>
      <xdr:row>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4DC7DD-8035-D92B-8280-2C38DA6721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62000"/>
          <a:ext cx="1466850" cy="190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9</xdr:row>
      <xdr:rowOff>0</xdr:rowOff>
    </xdr:from>
    <xdr:to>
      <xdr:col>2</xdr:col>
      <xdr:colOff>438150</xdr:colOff>
      <xdr:row>9</xdr:row>
      <xdr:rowOff>180975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6B56C95-D641-66DF-DC49-652E342481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524000"/>
          <a:ext cx="1047750" cy="180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9524</xdr:colOff>
      <xdr:row>15</xdr:row>
      <xdr:rowOff>166686</xdr:rowOff>
    </xdr:from>
    <xdr:to>
      <xdr:col>13</xdr:col>
      <xdr:colOff>514350</xdr:colOff>
      <xdr:row>43</xdr:row>
      <xdr:rowOff>38099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54C1922-F21B-1AB2-53B1-85E894C298B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309563</xdr:colOff>
      <xdr:row>30</xdr:row>
      <xdr:rowOff>90487</xdr:rowOff>
    </xdr:from>
    <xdr:to>
      <xdr:col>20</xdr:col>
      <xdr:colOff>571501</xdr:colOff>
      <xdr:row>54</xdr:row>
      <xdr:rowOff>36596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AC02848-09F5-480B-BF8A-131809DE2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81963" y="5519737"/>
          <a:ext cx="5443538" cy="4289509"/>
        </a:xfrm>
        <a:prstGeom prst="rect">
          <a:avLst/>
        </a:prstGeom>
      </xdr:spPr>
    </xdr:pic>
    <xdr:clientData/>
  </xdr:twoCellAnchor>
  <xdr:twoCellAnchor editAs="oneCell">
    <xdr:from>
      <xdr:col>11</xdr:col>
      <xdr:colOff>209550</xdr:colOff>
      <xdr:row>0</xdr:row>
      <xdr:rowOff>152400</xdr:rowOff>
    </xdr:from>
    <xdr:to>
      <xdr:col>22</xdr:col>
      <xdr:colOff>254367</xdr:colOff>
      <xdr:row>28</xdr:row>
      <xdr:rowOff>96446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B7F4165-8D95-46FC-8E08-5C3F6F8D1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34250" y="152400"/>
          <a:ext cx="7169517" cy="5011346"/>
        </a:xfrm>
        <a:prstGeom prst="rect">
          <a:avLst/>
        </a:prstGeom>
      </xdr:spPr>
    </xdr:pic>
    <xdr:clientData/>
  </xdr:twoCellAnchor>
  <xdr:twoCellAnchor editAs="oneCell">
    <xdr:from>
      <xdr:col>0</xdr:col>
      <xdr:colOff>141906</xdr:colOff>
      <xdr:row>0</xdr:row>
      <xdr:rowOff>113361</xdr:rowOff>
    </xdr:from>
    <xdr:to>
      <xdr:col>11</xdr:col>
      <xdr:colOff>95250</xdr:colOff>
      <xdr:row>50</xdr:row>
      <xdr:rowOff>123038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7BD282-136A-4037-8B07-D79D911DA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906" y="113361"/>
          <a:ext cx="7078044" cy="90584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61912</xdr:rowOff>
    </xdr:from>
    <xdr:to>
      <xdr:col>11</xdr:col>
      <xdr:colOff>76200</xdr:colOff>
      <xdr:row>36</xdr:row>
      <xdr:rowOff>61912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6DCCF2-F338-4D29-AF93-48F8F20CB7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08" t="7843" r="368"/>
        <a:stretch/>
      </xdr:blipFill>
      <xdr:spPr>
        <a:xfrm rot="5400000">
          <a:off x="361950" y="-261938"/>
          <a:ext cx="6515100" cy="7162800"/>
        </a:xfrm>
        <a:prstGeom prst="rect">
          <a:avLst/>
        </a:prstGeom>
      </xdr:spPr>
    </xdr:pic>
    <xdr:clientData/>
  </xdr:twoCellAnchor>
  <xdr:twoCellAnchor>
    <xdr:from>
      <xdr:col>14</xdr:col>
      <xdr:colOff>238125</xdr:colOff>
      <xdr:row>1</xdr:row>
      <xdr:rowOff>176211</xdr:rowOff>
    </xdr:from>
    <xdr:to>
      <xdr:col>24</xdr:col>
      <xdr:colOff>561975</xdr:colOff>
      <xdr:row>27</xdr:row>
      <xdr:rowOff>9524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4845CBA-22D7-5713-EF53-1B77F8B2D41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92355B-F388-47B1-97B5-6FF90B3FBF8A}">
  <dimension ref="A23:B23"/>
  <sheetViews>
    <sheetView workbookViewId="0">
      <selection activeCell="A25" sqref="A25"/>
    </sheetView>
  </sheetViews>
  <sheetFormatPr defaultRowHeight="14.45"/>
  <sheetData>
    <row r="23" spans="1:2">
      <c r="A23" t="s">
        <v>0</v>
      </c>
      <c r="B23" s="18" t="s">
        <v>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EAE1F5-C6D4-4473-A057-8844A1B1B5CD}">
  <dimension ref="A1:E21"/>
  <sheetViews>
    <sheetView tabSelected="1" workbookViewId="0">
      <selection activeCell="E2" sqref="E2"/>
    </sheetView>
  </sheetViews>
  <sheetFormatPr defaultRowHeight="14.45"/>
  <sheetData>
    <row r="1" spans="1:5" ht="15" thickBot="1">
      <c r="A1" s="1" t="s">
        <v>2</v>
      </c>
      <c r="B1" s="2" t="s">
        <v>3</v>
      </c>
      <c r="C1" s="2" t="s">
        <v>4</v>
      </c>
      <c r="E1" s="16" t="s">
        <v>5</v>
      </c>
    </row>
    <row r="2" spans="1:5" ht="15" thickBot="1">
      <c r="A2" s="3">
        <v>-5</v>
      </c>
      <c r="B2" s="4">
        <v>-0.41660000000000003</v>
      </c>
      <c r="C2" s="4">
        <v>4.0489999999999998E-2</v>
      </c>
      <c r="E2">
        <v>200000</v>
      </c>
    </row>
    <row r="3" spans="1:5" ht="15" thickBot="1">
      <c r="A3" s="3">
        <v>-4</v>
      </c>
      <c r="B3" s="4">
        <v>-0.27339999999999998</v>
      </c>
      <c r="C3" s="4">
        <v>0.02</v>
      </c>
    </row>
    <row r="4" spans="1:5" ht="15" thickBot="1">
      <c r="A4" s="3">
        <v>-3</v>
      </c>
      <c r="B4" s="4">
        <v>-0.125</v>
      </c>
      <c r="C4" s="4">
        <v>1.439E-2</v>
      </c>
    </row>
    <row r="5" spans="1:5" ht="15" thickBot="1">
      <c r="A5" s="3">
        <v>-2</v>
      </c>
      <c r="B5" s="4">
        <v>3.2000000000000002E-3</v>
      </c>
      <c r="C5" s="4">
        <v>1.0540000000000001E-2</v>
      </c>
    </row>
    <row r="6" spans="1:5" ht="15" thickBot="1">
      <c r="A6" s="3">
        <v>-1</v>
      </c>
      <c r="B6" s="4">
        <v>0.21360000000000001</v>
      </c>
      <c r="C6" s="4">
        <v>9.7599999999999996E-3</v>
      </c>
    </row>
    <row r="7" spans="1:5" ht="15" thickBot="1">
      <c r="A7" s="11">
        <v>0</v>
      </c>
      <c r="B7" s="12">
        <v>0.33119999999999999</v>
      </c>
      <c r="C7" s="12">
        <v>9.3299999999999998E-3</v>
      </c>
    </row>
    <row r="8" spans="1:5" ht="15" thickBot="1">
      <c r="A8" s="11">
        <v>1</v>
      </c>
      <c r="B8" s="12">
        <v>0.42630000000000001</v>
      </c>
      <c r="C8" s="12">
        <v>9.0600000000000003E-3</v>
      </c>
    </row>
    <row r="9" spans="1:5" ht="15" thickBot="1">
      <c r="A9" s="11">
        <v>2</v>
      </c>
      <c r="B9" s="12">
        <v>0.52410000000000001</v>
      </c>
      <c r="C9" s="12">
        <v>8.9800000000000001E-3</v>
      </c>
    </row>
    <row r="10" spans="1:5" ht="15" thickBot="1">
      <c r="A10" s="11">
        <v>3</v>
      </c>
      <c r="B10" s="12">
        <v>0.62360000000000004</v>
      </c>
      <c r="C10" s="12">
        <v>9.2800000000000001E-3</v>
      </c>
    </row>
    <row r="11" spans="1:5" ht="15" thickBot="1">
      <c r="A11" s="11">
        <v>4</v>
      </c>
      <c r="B11" s="12">
        <v>0.72170000000000001</v>
      </c>
      <c r="C11" s="12">
        <v>1.01E-2</v>
      </c>
    </row>
    <row r="12" spans="1:5" ht="15" thickBot="1">
      <c r="A12" s="11">
        <v>5</v>
      </c>
      <c r="B12" s="12">
        <v>0.8165</v>
      </c>
      <c r="C12" s="12">
        <v>1.133E-2</v>
      </c>
    </row>
    <row r="13" spans="1:5" ht="15" thickBot="1">
      <c r="A13" s="11">
        <v>6</v>
      </c>
      <c r="B13" s="12">
        <v>0.90590000000000004</v>
      </c>
      <c r="C13" s="12">
        <v>1.3140000000000001E-2</v>
      </c>
    </row>
    <row r="14" spans="1:5" ht="15" thickBot="1">
      <c r="A14" s="3">
        <v>7</v>
      </c>
      <c r="B14" s="4">
        <v>0.9889</v>
      </c>
      <c r="C14" s="4">
        <v>1.5730000000000001E-2</v>
      </c>
    </row>
    <row r="15" spans="1:5" ht="15" thickBot="1">
      <c r="A15" s="3">
        <v>8</v>
      </c>
      <c r="B15" s="4">
        <v>1.0582</v>
      </c>
      <c r="C15" s="4">
        <v>2.0119999999999999E-2</v>
      </c>
    </row>
    <row r="16" spans="1:5" ht="15" thickBot="1">
      <c r="A16" s="3">
        <v>9</v>
      </c>
      <c r="B16" s="4">
        <v>1.1042000000000001</v>
      </c>
      <c r="C16" s="4">
        <v>2.7230000000000001E-2</v>
      </c>
    </row>
    <row r="17" spans="1:3" ht="15" thickBot="1">
      <c r="A17" s="3">
        <v>10</v>
      </c>
      <c r="B17" s="4">
        <v>1.1555</v>
      </c>
      <c r="C17" s="4">
        <v>3.6409999999999998E-2</v>
      </c>
    </row>
    <row r="18" spans="1:3" ht="15" thickBot="1">
      <c r="A18" s="3">
        <v>11.25</v>
      </c>
      <c r="B18" s="4">
        <v>1.1303000000000001</v>
      </c>
      <c r="C18" s="4">
        <v>5.1929999999999997E-2</v>
      </c>
    </row>
    <row r="19" spans="1:3" ht="15" thickBot="1">
      <c r="A19" s="3">
        <v>12</v>
      </c>
      <c r="B19" s="4">
        <v>1.097</v>
      </c>
      <c r="C19" s="4">
        <v>6.2429999999999999E-2</v>
      </c>
    </row>
    <row r="21" spans="1:3" ht="15.6">
      <c r="A21" t="s">
        <v>0</v>
      </c>
      <c r="B21" s="19" t="s">
        <v>6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57C918-0AD2-4641-BFC2-96D275D0EE72}">
  <dimension ref="A1:C19"/>
  <sheetViews>
    <sheetView workbookViewId="0">
      <selection activeCell="N12" sqref="N12"/>
    </sheetView>
  </sheetViews>
  <sheetFormatPr defaultRowHeight="14.45"/>
  <sheetData>
    <row r="1" spans="1:3" ht="15" thickBot="1">
      <c r="A1" s="5" t="s">
        <v>7</v>
      </c>
      <c r="B1" s="6" t="s">
        <v>8</v>
      </c>
      <c r="C1" s="6" t="s">
        <v>9</v>
      </c>
    </row>
    <row r="2" spans="1:3" ht="15" thickBot="1">
      <c r="A2" s="7">
        <v>-5</v>
      </c>
      <c r="B2" s="8">
        <v>-0.32438</v>
      </c>
      <c r="C2" s="8">
        <v>4.4250999999999999E-2</v>
      </c>
    </row>
    <row r="3" spans="1:3" ht="15" thickBot="1">
      <c r="A3" s="7">
        <v>-4</v>
      </c>
      <c r="B3" s="8">
        <v>-0.21503</v>
      </c>
      <c r="C3" s="8">
        <v>3.3783000000000001E-2</v>
      </c>
    </row>
    <row r="4" spans="1:3" ht="15" thickBot="1">
      <c r="A4" s="7">
        <v>-3</v>
      </c>
      <c r="B4" s="8">
        <v>-0.10081</v>
      </c>
      <c r="C4" s="8">
        <v>2.8627E-2</v>
      </c>
    </row>
    <row r="5" spans="1:3" ht="15" thickBot="1">
      <c r="A5" s="7">
        <v>-2</v>
      </c>
      <c r="B5" s="8">
        <v>1.0503E-2</v>
      </c>
      <c r="C5" s="8">
        <v>2.5864000000000002E-2</v>
      </c>
    </row>
    <row r="6" spans="1:3" ht="15" thickBot="1">
      <c r="A6" s="7">
        <v>-1</v>
      </c>
      <c r="B6" s="8">
        <v>0.12155000000000001</v>
      </c>
      <c r="C6" s="8">
        <v>2.4643000000000002E-2</v>
      </c>
    </row>
    <row r="7" spans="1:3" ht="15" thickBot="1">
      <c r="A7" s="7">
        <v>0</v>
      </c>
      <c r="B7" s="8">
        <v>0.24163000000000001</v>
      </c>
      <c r="C7" s="8">
        <v>2.5099E-2</v>
      </c>
    </row>
    <row r="8" spans="1:3" ht="15" thickBot="1">
      <c r="A8" s="7">
        <v>1</v>
      </c>
      <c r="B8" s="8">
        <v>0.34336</v>
      </c>
      <c r="C8" s="8">
        <v>2.5635000000000002E-2</v>
      </c>
    </row>
    <row r="9" spans="1:3" ht="15" thickBot="1">
      <c r="A9" s="7">
        <v>2</v>
      </c>
      <c r="B9" s="8">
        <v>0.45256000000000002</v>
      </c>
      <c r="C9" s="8">
        <v>2.7660000000000001E-2</v>
      </c>
    </row>
    <row r="10" spans="1:3" ht="15" thickBot="1">
      <c r="A10" s="7">
        <v>3</v>
      </c>
      <c r="B10" s="8">
        <v>0.56037000000000003</v>
      </c>
      <c r="C10" s="8">
        <v>3.0676999999999999E-2</v>
      </c>
    </row>
    <row r="11" spans="1:3" ht="15" thickBot="1">
      <c r="A11" s="7">
        <v>4</v>
      </c>
      <c r="B11" s="8">
        <v>0.66625000000000001</v>
      </c>
      <c r="C11" s="8">
        <v>3.4854999999999997E-2</v>
      </c>
    </row>
    <row r="12" spans="1:3" ht="15" thickBot="1">
      <c r="A12" s="7">
        <v>5</v>
      </c>
      <c r="B12" s="8">
        <v>0.76941999999999999</v>
      </c>
      <c r="C12" s="8">
        <v>4.0403000000000001E-2</v>
      </c>
    </row>
    <row r="13" spans="1:3" ht="15" thickBot="1">
      <c r="A13" s="7">
        <v>6</v>
      </c>
      <c r="B13" s="8">
        <v>0.86922999999999995</v>
      </c>
      <c r="C13" s="8">
        <v>4.759E-2</v>
      </c>
    </row>
    <row r="14" spans="1:3" ht="15" thickBot="1">
      <c r="A14" s="7">
        <v>7</v>
      </c>
      <c r="B14" s="8">
        <v>0.96386000000000005</v>
      </c>
      <c r="C14" s="8">
        <v>5.7107999999999999E-2</v>
      </c>
    </row>
    <row r="15" spans="1:3" ht="15" thickBot="1">
      <c r="A15" s="7">
        <v>8</v>
      </c>
      <c r="B15" s="8">
        <v>1.0441</v>
      </c>
      <c r="C15" s="8">
        <v>7.0132E-2</v>
      </c>
    </row>
    <row r="16" spans="1:3" ht="15" thickBot="1">
      <c r="A16" s="7">
        <v>9</v>
      </c>
      <c r="B16" s="8">
        <v>1.0743</v>
      </c>
      <c r="C16" s="8">
        <v>9.0921000000000002E-2</v>
      </c>
    </row>
    <row r="17" spans="1:3" ht="15" thickBot="1">
      <c r="A17" s="7">
        <v>10</v>
      </c>
      <c r="B17" s="8">
        <v>1.0807</v>
      </c>
      <c r="C17" s="8">
        <v>0.11193</v>
      </c>
    </row>
    <row r="18" spans="1:3" ht="15" thickBot="1">
      <c r="A18" s="7">
        <v>11</v>
      </c>
      <c r="B18" s="8">
        <v>1.0379</v>
      </c>
      <c r="C18" s="8">
        <v>0.13253999999999999</v>
      </c>
    </row>
    <row r="19" spans="1:3" ht="15" thickBot="1">
      <c r="A19" s="7">
        <v>12</v>
      </c>
      <c r="B19" s="8">
        <v>1.034</v>
      </c>
      <c r="C19" s="8">
        <v>0.15645000000000001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44B1A6-17B5-4C7B-AE66-745E1D0C14DD}">
  <dimension ref="A37:B73"/>
  <sheetViews>
    <sheetView workbookViewId="0">
      <selection activeCell="D79" sqref="D79"/>
    </sheetView>
  </sheetViews>
  <sheetFormatPr defaultRowHeight="14.45"/>
  <sheetData>
    <row r="37" spans="2:2">
      <c r="B37" t="s">
        <v>10</v>
      </c>
    </row>
    <row r="73" spans="1:1">
      <c r="A73" t="s">
        <v>11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FD8D1-CD73-4BFD-99C9-692BF825A816}">
  <dimension ref="A1:A103"/>
  <sheetViews>
    <sheetView topLeftCell="A9" workbookViewId="0">
      <selection activeCell="AA18" sqref="AA18"/>
    </sheetView>
  </sheetViews>
  <sheetFormatPr defaultRowHeight="14.45"/>
  <sheetData>
    <row r="1" spans="1:1">
      <c r="A1" s="20"/>
    </row>
    <row r="2" spans="1:1">
      <c r="A2" s="20"/>
    </row>
    <row r="3" spans="1:1">
      <c r="A3" s="20"/>
    </row>
    <row r="4" spans="1:1">
      <c r="A4" s="20"/>
    </row>
    <row r="5" spans="1:1">
      <c r="A5" s="20"/>
    </row>
    <row r="6" spans="1:1">
      <c r="A6" s="20"/>
    </row>
    <row r="7" spans="1:1">
      <c r="A7" s="20"/>
    </row>
    <row r="8" spans="1:1">
      <c r="A8" s="20"/>
    </row>
    <row r="9" spans="1:1">
      <c r="A9" s="20"/>
    </row>
    <row r="10" spans="1:1">
      <c r="A10" s="20"/>
    </row>
    <row r="11" spans="1:1">
      <c r="A11" s="20"/>
    </row>
    <row r="12" spans="1:1">
      <c r="A12" s="20"/>
    </row>
    <row r="13" spans="1:1">
      <c r="A13" s="20"/>
    </row>
    <row r="14" spans="1:1">
      <c r="A14" s="20"/>
    </row>
    <row r="15" spans="1:1">
      <c r="A15" s="20"/>
    </row>
    <row r="16" spans="1:1">
      <c r="A16" s="20"/>
    </row>
    <row r="17" spans="1:1">
      <c r="A17" s="20"/>
    </row>
    <row r="18" spans="1:1">
      <c r="A18" s="20"/>
    </row>
    <row r="19" spans="1:1">
      <c r="A19" s="20"/>
    </row>
    <row r="20" spans="1:1">
      <c r="A20" s="20"/>
    </row>
    <row r="21" spans="1:1">
      <c r="A21" s="20"/>
    </row>
    <row r="22" spans="1:1">
      <c r="A22" s="20"/>
    </row>
    <row r="23" spans="1:1">
      <c r="A23" s="20"/>
    </row>
    <row r="24" spans="1:1">
      <c r="A24" s="20"/>
    </row>
    <row r="25" spans="1:1">
      <c r="A25" s="20"/>
    </row>
    <row r="26" spans="1:1">
      <c r="A26" s="20"/>
    </row>
    <row r="27" spans="1:1">
      <c r="A27" s="20"/>
    </row>
    <row r="28" spans="1:1">
      <c r="A28" s="20"/>
    </row>
    <row r="29" spans="1:1">
      <c r="A29" s="20"/>
    </row>
    <row r="30" spans="1:1">
      <c r="A30" s="20"/>
    </row>
    <row r="31" spans="1:1">
      <c r="A31" s="20"/>
    </row>
    <row r="32" spans="1:1">
      <c r="A32" s="20"/>
    </row>
    <row r="33" spans="1:1">
      <c r="A33" s="20"/>
    </row>
    <row r="34" spans="1:1">
      <c r="A34" s="20"/>
    </row>
    <row r="35" spans="1:1">
      <c r="A35" s="20"/>
    </row>
    <row r="36" spans="1:1">
      <c r="A36" s="20"/>
    </row>
    <row r="37" spans="1:1">
      <c r="A37" s="20"/>
    </row>
    <row r="38" spans="1:1">
      <c r="A38" s="20"/>
    </row>
    <row r="39" spans="1:1">
      <c r="A39" s="20"/>
    </row>
    <row r="40" spans="1:1">
      <c r="A40" s="20"/>
    </row>
    <row r="41" spans="1:1">
      <c r="A41" s="20"/>
    </row>
    <row r="42" spans="1:1">
      <c r="A42" s="20"/>
    </row>
    <row r="43" spans="1:1">
      <c r="A43" s="20"/>
    </row>
    <row r="44" spans="1:1">
      <c r="A44" s="20"/>
    </row>
    <row r="45" spans="1:1">
      <c r="A45" s="20"/>
    </row>
    <row r="46" spans="1:1">
      <c r="A46" s="20"/>
    </row>
    <row r="47" spans="1:1">
      <c r="A47" s="20"/>
    </row>
    <row r="48" spans="1:1">
      <c r="A48" s="20"/>
    </row>
    <row r="49" spans="1:1">
      <c r="A49" s="20"/>
    </row>
    <row r="50" spans="1:1">
      <c r="A50" s="20"/>
    </row>
    <row r="51" spans="1:1">
      <c r="A51" s="20"/>
    </row>
    <row r="52" spans="1:1">
      <c r="A52" s="20"/>
    </row>
    <row r="53" spans="1:1">
      <c r="A53" s="20"/>
    </row>
    <row r="54" spans="1:1">
      <c r="A54" s="20"/>
    </row>
    <row r="55" spans="1:1">
      <c r="A55" s="20"/>
    </row>
    <row r="56" spans="1:1">
      <c r="A56" s="20"/>
    </row>
    <row r="57" spans="1:1">
      <c r="A57" s="20"/>
    </row>
    <row r="58" spans="1:1">
      <c r="A58" s="20"/>
    </row>
    <row r="59" spans="1:1">
      <c r="A59" s="20"/>
    </row>
    <row r="60" spans="1:1">
      <c r="A60" s="20"/>
    </row>
    <row r="61" spans="1:1">
      <c r="A61" s="20"/>
    </row>
    <row r="62" spans="1:1">
      <c r="A62" s="20"/>
    </row>
    <row r="63" spans="1:1">
      <c r="A63" s="20"/>
    </row>
    <row r="64" spans="1:1">
      <c r="A64" s="20"/>
    </row>
    <row r="65" spans="1:1">
      <c r="A65" s="20"/>
    </row>
    <row r="66" spans="1:1">
      <c r="A66" s="20"/>
    </row>
    <row r="67" spans="1:1">
      <c r="A67" s="20"/>
    </row>
    <row r="68" spans="1:1">
      <c r="A68" s="20"/>
    </row>
    <row r="69" spans="1:1">
      <c r="A69" s="20"/>
    </row>
    <row r="70" spans="1:1">
      <c r="A70" s="20"/>
    </row>
    <row r="71" spans="1:1">
      <c r="A71" s="20"/>
    </row>
    <row r="72" spans="1:1">
      <c r="A72" s="20"/>
    </row>
    <row r="73" spans="1:1">
      <c r="A73" s="20"/>
    </row>
    <row r="74" spans="1:1">
      <c r="A74" s="20"/>
    </row>
    <row r="75" spans="1:1">
      <c r="A75" s="20"/>
    </row>
    <row r="76" spans="1:1">
      <c r="A76" s="20"/>
    </row>
    <row r="77" spans="1:1">
      <c r="A77" s="20"/>
    </row>
    <row r="78" spans="1:1">
      <c r="A78" s="20"/>
    </row>
    <row r="79" spans="1:1">
      <c r="A79" s="20"/>
    </row>
    <row r="80" spans="1:1">
      <c r="A80" s="20"/>
    </row>
    <row r="81" spans="1:1">
      <c r="A81" s="20"/>
    </row>
    <row r="82" spans="1:1">
      <c r="A82" s="20"/>
    </row>
    <row r="83" spans="1:1">
      <c r="A83" s="20"/>
    </row>
    <row r="84" spans="1:1">
      <c r="A84" s="20"/>
    </row>
    <row r="85" spans="1:1">
      <c r="A85" s="20"/>
    </row>
    <row r="86" spans="1:1">
      <c r="A86" s="20"/>
    </row>
    <row r="87" spans="1:1">
      <c r="A87" s="20"/>
    </row>
    <row r="88" spans="1:1">
      <c r="A88" s="20"/>
    </row>
    <row r="89" spans="1:1">
      <c r="A89" s="20"/>
    </row>
    <row r="90" spans="1:1">
      <c r="A90" s="20"/>
    </row>
    <row r="91" spans="1:1">
      <c r="A91" s="20"/>
    </row>
    <row r="92" spans="1:1">
      <c r="A92" s="20"/>
    </row>
    <row r="93" spans="1:1">
      <c r="A93" s="20"/>
    </row>
    <row r="94" spans="1:1">
      <c r="A94" s="20"/>
    </row>
    <row r="95" spans="1:1">
      <c r="A95" s="20"/>
    </row>
    <row r="96" spans="1:1">
      <c r="A96" s="20"/>
    </row>
    <row r="97" spans="1:1">
      <c r="A97" s="20"/>
    </row>
    <row r="98" spans="1:1">
      <c r="A98" s="20"/>
    </row>
    <row r="99" spans="1:1">
      <c r="A99" s="20"/>
    </row>
    <row r="100" spans="1:1">
      <c r="A100" s="20"/>
    </row>
    <row r="101" spans="1:1">
      <c r="A101" s="20"/>
    </row>
    <row r="102" spans="1:1">
      <c r="A102" s="20"/>
    </row>
    <row r="103" spans="1:1">
      <c r="A103" s="20"/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1B87BB-306A-4A8E-BCA3-E9B828ADC521}">
  <dimension ref="A1:B98"/>
  <sheetViews>
    <sheetView topLeftCell="A16" workbookViewId="0">
      <selection activeCell="Q51" sqref="Q51"/>
    </sheetView>
  </sheetViews>
  <sheetFormatPr defaultRowHeight="14.45"/>
  <sheetData>
    <row r="1" spans="1:2">
      <c r="A1" t="s">
        <v>12</v>
      </c>
    </row>
    <row r="3" spans="1:2">
      <c r="A3" t="s">
        <v>13</v>
      </c>
    </row>
    <row r="4" spans="1:2">
      <c r="A4" t="s">
        <v>14</v>
      </c>
    </row>
    <row r="8" spans="1:2">
      <c r="B8" t="s">
        <v>15</v>
      </c>
    </row>
    <row r="12" spans="1:2">
      <c r="A12" s="21" t="s">
        <v>16</v>
      </c>
      <c r="B12">
        <f>0.033+B13*B15^2</f>
        <v>3.3686000000000001E-2</v>
      </c>
    </row>
    <row r="13" spans="1:2">
      <c r="A13" s="21" t="s">
        <v>17</v>
      </c>
      <c r="B13">
        <v>3.5000000000000003E-2</v>
      </c>
    </row>
    <row r="14" spans="1:2">
      <c r="A14" s="21" t="s">
        <v>18</v>
      </c>
      <c r="B14">
        <f>-2*B13*B15</f>
        <v>-9.8000000000000014E-3</v>
      </c>
    </row>
    <row r="15" spans="1:2">
      <c r="A15" s="21" t="s">
        <v>19</v>
      </c>
      <c r="B15">
        <v>0.14000000000000001</v>
      </c>
    </row>
    <row r="17" spans="1:2">
      <c r="A17" t="s">
        <v>20</v>
      </c>
      <c r="B17" t="s">
        <v>21</v>
      </c>
    </row>
    <row r="18" spans="1:2">
      <c r="A18">
        <v>0</v>
      </c>
      <c r="B18">
        <f>$B$12+$B$13*A18^2+$B$14*A18</f>
        <v>3.3686000000000001E-2</v>
      </c>
    </row>
    <row r="19" spans="1:2">
      <c r="A19">
        <v>0.02</v>
      </c>
      <c r="B19">
        <f t="shared" ref="B19:B82" si="0">$B$12+$B$13*A19^2+$B$14*A19</f>
        <v>3.3503999999999999E-2</v>
      </c>
    </row>
    <row r="20" spans="1:2">
      <c r="A20">
        <v>0.04</v>
      </c>
      <c r="B20">
        <f t="shared" si="0"/>
        <v>3.3349999999999998E-2</v>
      </c>
    </row>
    <row r="21" spans="1:2">
      <c r="A21">
        <v>0.06</v>
      </c>
      <c r="B21">
        <f t="shared" si="0"/>
        <v>3.3224000000000004E-2</v>
      </c>
    </row>
    <row r="22" spans="1:2">
      <c r="A22">
        <v>0.08</v>
      </c>
      <c r="B22">
        <f t="shared" si="0"/>
        <v>3.3126000000000003E-2</v>
      </c>
    </row>
    <row r="23" spans="1:2">
      <c r="A23">
        <v>0.1</v>
      </c>
      <c r="B23">
        <f t="shared" si="0"/>
        <v>3.3056000000000002E-2</v>
      </c>
    </row>
    <row r="24" spans="1:2">
      <c r="A24">
        <v>0.12</v>
      </c>
      <c r="B24">
        <f t="shared" si="0"/>
        <v>3.3013999999999995E-2</v>
      </c>
    </row>
    <row r="25" spans="1:2">
      <c r="A25">
        <v>0.14000000000000001</v>
      </c>
      <c r="B25">
        <f t="shared" si="0"/>
        <v>3.3000000000000002E-2</v>
      </c>
    </row>
    <row r="26" spans="1:2">
      <c r="A26">
        <v>0.16</v>
      </c>
      <c r="B26">
        <f t="shared" si="0"/>
        <v>3.3014000000000002E-2</v>
      </c>
    </row>
    <row r="27" spans="1:2">
      <c r="A27">
        <v>0.18</v>
      </c>
      <c r="B27">
        <f t="shared" si="0"/>
        <v>3.3056000000000002E-2</v>
      </c>
    </row>
    <row r="28" spans="1:2">
      <c r="A28">
        <v>0.2</v>
      </c>
      <c r="B28">
        <f t="shared" si="0"/>
        <v>3.3125999999999996E-2</v>
      </c>
    </row>
    <row r="29" spans="1:2">
      <c r="A29">
        <v>0.22</v>
      </c>
      <c r="B29">
        <f t="shared" si="0"/>
        <v>3.3224000000000004E-2</v>
      </c>
    </row>
    <row r="30" spans="1:2">
      <c r="A30">
        <v>0.24</v>
      </c>
      <c r="B30">
        <f t="shared" si="0"/>
        <v>3.3349999999999998E-2</v>
      </c>
    </row>
    <row r="31" spans="1:2">
      <c r="A31">
        <v>0.26</v>
      </c>
      <c r="B31">
        <f t="shared" si="0"/>
        <v>3.3503999999999999E-2</v>
      </c>
    </row>
    <row r="32" spans="1:2">
      <c r="A32">
        <v>0.28000000000000003</v>
      </c>
      <c r="B32">
        <f t="shared" si="0"/>
        <v>3.3686000000000001E-2</v>
      </c>
    </row>
    <row r="33" spans="1:2">
      <c r="A33">
        <v>0.3</v>
      </c>
      <c r="B33">
        <f t="shared" si="0"/>
        <v>3.3896000000000003E-2</v>
      </c>
    </row>
    <row r="34" spans="1:2">
      <c r="A34">
        <v>0.32</v>
      </c>
      <c r="B34">
        <f t="shared" si="0"/>
        <v>3.4133999999999998E-2</v>
      </c>
    </row>
    <row r="35" spans="1:2">
      <c r="A35">
        <v>0.34</v>
      </c>
      <c r="B35">
        <f t="shared" si="0"/>
        <v>3.44E-2</v>
      </c>
    </row>
    <row r="36" spans="1:2">
      <c r="A36">
        <v>0.36</v>
      </c>
      <c r="B36">
        <f t="shared" si="0"/>
        <v>3.4693999999999996E-2</v>
      </c>
    </row>
    <row r="37" spans="1:2">
      <c r="A37">
        <v>0.38</v>
      </c>
      <c r="B37">
        <f t="shared" si="0"/>
        <v>3.5016000000000005E-2</v>
      </c>
    </row>
    <row r="38" spans="1:2">
      <c r="A38">
        <v>0.4</v>
      </c>
      <c r="B38">
        <f t="shared" si="0"/>
        <v>3.5366000000000002E-2</v>
      </c>
    </row>
    <row r="39" spans="1:2">
      <c r="A39">
        <v>0.42</v>
      </c>
      <c r="B39">
        <f t="shared" si="0"/>
        <v>3.5743999999999998E-2</v>
      </c>
    </row>
    <row r="40" spans="1:2">
      <c r="A40">
        <v>0.44</v>
      </c>
      <c r="B40">
        <f t="shared" si="0"/>
        <v>3.6149999999999995E-2</v>
      </c>
    </row>
    <row r="41" spans="1:2">
      <c r="A41">
        <v>0.46</v>
      </c>
      <c r="B41">
        <f t="shared" si="0"/>
        <v>3.6584000000000005E-2</v>
      </c>
    </row>
    <row r="42" spans="1:2">
      <c r="A42">
        <v>0.48</v>
      </c>
      <c r="B42">
        <f t="shared" si="0"/>
        <v>3.7046000000000003E-2</v>
      </c>
    </row>
    <row r="43" spans="1:2">
      <c r="A43">
        <v>0.5</v>
      </c>
      <c r="B43">
        <f t="shared" si="0"/>
        <v>3.7536E-2</v>
      </c>
    </row>
    <row r="44" spans="1:2">
      <c r="A44">
        <v>0.52</v>
      </c>
      <c r="B44">
        <f t="shared" si="0"/>
        <v>3.8053999999999998E-2</v>
      </c>
    </row>
    <row r="45" spans="1:2">
      <c r="A45">
        <v>0.54</v>
      </c>
      <c r="B45">
        <f t="shared" si="0"/>
        <v>3.8600000000000002E-2</v>
      </c>
    </row>
    <row r="46" spans="1:2">
      <c r="A46">
        <v>0.56000000000000005</v>
      </c>
      <c r="B46">
        <f t="shared" si="0"/>
        <v>3.9174000000000007E-2</v>
      </c>
    </row>
    <row r="47" spans="1:2">
      <c r="A47">
        <v>0.57999999999999996</v>
      </c>
      <c r="B47">
        <f t="shared" si="0"/>
        <v>3.9775999999999999E-2</v>
      </c>
    </row>
    <row r="48" spans="1:2">
      <c r="A48">
        <v>0.6</v>
      </c>
      <c r="B48">
        <f t="shared" si="0"/>
        <v>4.0405999999999997E-2</v>
      </c>
    </row>
    <row r="49" spans="1:2">
      <c r="A49">
        <v>0.62</v>
      </c>
      <c r="B49">
        <f t="shared" si="0"/>
        <v>4.1064000000000003E-2</v>
      </c>
    </row>
    <row r="50" spans="1:2">
      <c r="A50">
        <v>0.64</v>
      </c>
      <c r="B50">
        <f t="shared" si="0"/>
        <v>4.1750000000000002E-2</v>
      </c>
    </row>
    <row r="51" spans="1:2">
      <c r="A51">
        <v>0.66</v>
      </c>
      <c r="B51">
        <f t="shared" si="0"/>
        <v>4.2464000000000002E-2</v>
      </c>
    </row>
    <row r="52" spans="1:2">
      <c r="A52">
        <v>0.68</v>
      </c>
      <c r="B52">
        <f t="shared" si="0"/>
        <v>4.3206000000000001E-2</v>
      </c>
    </row>
    <row r="53" spans="1:2">
      <c r="A53">
        <v>0.7</v>
      </c>
      <c r="B53">
        <f t="shared" si="0"/>
        <v>4.3976000000000001E-2</v>
      </c>
    </row>
    <row r="54" spans="1:2">
      <c r="A54">
        <v>0.72</v>
      </c>
      <c r="B54">
        <f t="shared" si="0"/>
        <v>4.4774000000000001E-2</v>
      </c>
    </row>
    <row r="55" spans="1:2">
      <c r="A55">
        <v>0.74</v>
      </c>
      <c r="B55">
        <f t="shared" si="0"/>
        <v>4.5600000000000002E-2</v>
      </c>
    </row>
    <row r="56" spans="1:2">
      <c r="A56">
        <v>0.76</v>
      </c>
      <c r="B56">
        <f t="shared" si="0"/>
        <v>4.6454000000000002E-2</v>
      </c>
    </row>
    <row r="57" spans="1:2">
      <c r="A57">
        <v>0.78</v>
      </c>
      <c r="B57">
        <f t="shared" si="0"/>
        <v>4.7336000000000003E-2</v>
      </c>
    </row>
    <row r="58" spans="1:2">
      <c r="A58">
        <v>0.8</v>
      </c>
      <c r="B58">
        <f t="shared" si="0"/>
        <v>4.8246000000000011E-2</v>
      </c>
    </row>
    <row r="59" spans="1:2">
      <c r="A59">
        <v>0.82</v>
      </c>
      <c r="B59">
        <f t="shared" si="0"/>
        <v>4.9183999999999999E-2</v>
      </c>
    </row>
    <row r="60" spans="1:2">
      <c r="A60">
        <v>0.84</v>
      </c>
      <c r="B60">
        <f t="shared" si="0"/>
        <v>5.015E-2</v>
      </c>
    </row>
    <row r="61" spans="1:2">
      <c r="A61">
        <v>0.86</v>
      </c>
      <c r="B61">
        <f t="shared" si="0"/>
        <v>5.1143999999999995E-2</v>
      </c>
    </row>
    <row r="62" spans="1:2">
      <c r="A62">
        <v>0.88</v>
      </c>
      <c r="B62">
        <f t="shared" si="0"/>
        <v>5.2166000000000004E-2</v>
      </c>
    </row>
    <row r="63" spans="1:2">
      <c r="A63">
        <v>0.9</v>
      </c>
      <c r="B63">
        <f t="shared" si="0"/>
        <v>5.3216000000000006E-2</v>
      </c>
    </row>
    <row r="64" spans="1:2">
      <c r="A64">
        <v>0.92</v>
      </c>
      <c r="B64">
        <f t="shared" si="0"/>
        <v>5.4294000000000002E-2</v>
      </c>
    </row>
    <row r="65" spans="1:2">
      <c r="A65">
        <v>0.94</v>
      </c>
      <c r="B65">
        <f t="shared" si="0"/>
        <v>5.5400000000000005E-2</v>
      </c>
    </row>
    <row r="66" spans="1:2">
      <c r="A66">
        <v>0.96</v>
      </c>
      <c r="B66">
        <f t="shared" si="0"/>
        <v>5.6534000000000001E-2</v>
      </c>
    </row>
    <row r="67" spans="1:2">
      <c r="A67">
        <v>0.98</v>
      </c>
      <c r="B67">
        <f t="shared" si="0"/>
        <v>5.7695999999999997E-2</v>
      </c>
    </row>
    <row r="68" spans="1:2">
      <c r="A68">
        <v>1</v>
      </c>
      <c r="B68">
        <f t="shared" si="0"/>
        <v>5.8885999999999994E-2</v>
      </c>
    </row>
    <row r="69" spans="1:2">
      <c r="A69">
        <v>1.02</v>
      </c>
      <c r="B69">
        <f t="shared" si="0"/>
        <v>6.0103999999999991E-2</v>
      </c>
    </row>
    <row r="70" spans="1:2">
      <c r="A70">
        <v>1.04</v>
      </c>
      <c r="B70">
        <f t="shared" si="0"/>
        <v>6.1350000000000009E-2</v>
      </c>
    </row>
    <row r="71" spans="1:2">
      <c r="A71">
        <v>1.06</v>
      </c>
      <c r="B71">
        <f t="shared" si="0"/>
        <v>6.2624000000000013E-2</v>
      </c>
    </row>
    <row r="72" spans="1:2">
      <c r="A72">
        <v>1.08</v>
      </c>
      <c r="B72">
        <f t="shared" si="0"/>
        <v>6.3926000000000011E-2</v>
      </c>
    </row>
    <row r="73" spans="1:2">
      <c r="A73">
        <v>1.1000000000000001</v>
      </c>
      <c r="B73">
        <f t="shared" si="0"/>
        <v>6.5256000000000022E-2</v>
      </c>
    </row>
    <row r="74" spans="1:2">
      <c r="A74">
        <v>1.1200000000000001</v>
      </c>
      <c r="B74">
        <f t="shared" si="0"/>
        <v>6.661400000000002E-2</v>
      </c>
    </row>
    <row r="75" spans="1:2">
      <c r="A75">
        <v>1.1399999999999999</v>
      </c>
      <c r="B75">
        <f t="shared" si="0"/>
        <v>6.7999999999999991E-2</v>
      </c>
    </row>
    <row r="76" spans="1:2">
      <c r="A76">
        <v>1.1599999999999999</v>
      </c>
      <c r="B76">
        <f t="shared" si="0"/>
        <v>6.941399999999999E-2</v>
      </c>
    </row>
    <row r="77" spans="1:2">
      <c r="A77">
        <v>1.18</v>
      </c>
      <c r="B77">
        <f t="shared" si="0"/>
        <v>7.0855999999999988E-2</v>
      </c>
    </row>
    <row r="78" spans="1:2">
      <c r="A78">
        <v>1.2</v>
      </c>
      <c r="B78">
        <f t="shared" si="0"/>
        <v>7.2325999999999988E-2</v>
      </c>
    </row>
    <row r="79" spans="1:2">
      <c r="A79">
        <v>1.22</v>
      </c>
      <c r="B79">
        <f t="shared" si="0"/>
        <v>7.3824000000000001E-2</v>
      </c>
    </row>
    <row r="80" spans="1:2">
      <c r="A80">
        <v>1.24</v>
      </c>
      <c r="B80">
        <f t="shared" si="0"/>
        <v>7.5350000000000014E-2</v>
      </c>
    </row>
    <row r="81" spans="1:2">
      <c r="A81">
        <v>1.26</v>
      </c>
      <c r="B81">
        <f t="shared" si="0"/>
        <v>7.6904000000000014E-2</v>
      </c>
    </row>
    <row r="82" spans="1:2">
      <c r="A82">
        <v>1.28</v>
      </c>
      <c r="B82">
        <f t="shared" si="0"/>
        <v>7.8486E-2</v>
      </c>
    </row>
    <row r="83" spans="1:2">
      <c r="A83">
        <v>1.3</v>
      </c>
      <c r="B83">
        <f t="shared" ref="B83:B98" si="1">$B$12+$B$13*A83^2+$B$14*A83</f>
        <v>8.0096000000000001E-2</v>
      </c>
    </row>
    <row r="84" spans="1:2">
      <c r="A84">
        <v>1.32</v>
      </c>
      <c r="B84">
        <f t="shared" si="1"/>
        <v>8.1734000000000001E-2</v>
      </c>
    </row>
    <row r="85" spans="1:2">
      <c r="A85">
        <v>1.34</v>
      </c>
      <c r="B85">
        <f t="shared" si="1"/>
        <v>8.3400000000000002E-2</v>
      </c>
    </row>
    <row r="86" spans="1:2">
      <c r="A86">
        <v>1.36</v>
      </c>
      <c r="B86">
        <f t="shared" si="1"/>
        <v>8.5094000000000003E-2</v>
      </c>
    </row>
    <row r="87" spans="1:2">
      <c r="A87">
        <v>1.38</v>
      </c>
      <c r="B87">
        <f t="shared" si="1"/>
        <v>8.6815999999999977E-2</v>
      </c>
    </row>
    <row r="88" spans="1:2">
      <c r="A88">
        <v>1.4</v>
      </c>
      <c r="B88">
        <f t="shared" si="1"/>
        <v>8.8565999999999992E-2</v>
      </c>
    </row>
    <row r="89" spans="1:2">
      <c r="A89">
        <v>1.42</v>
      </c>
      <c r="B89">
        <f t="shared" si="1"/>
        <v>9.0344000000000022E-2</v>
      </c>
    </row>
    <row r="90" spans="1:2">
      <c r="A90">
        <v>1.44</v>
      </c>
      <c r="B90">
        <f t="shared" si="1"/>
        <v>9.2149999999999996E-2</v>
      </c>
    </row>
    <row r="91" spans="1:2">
      <c r="A91">
        <v>1.46</v>
      </c>
      <c r="B91">
        <f t="shared" si="1"/>
        <v>9.3983999999999998E-2</v>
      </c>
    </row>
    <row r="92" spans="1:2">
      <c r="A92">
        <v>1.48</v>
      </c>
      <c r="B92">
        <f t="shared" si="1"/>
        <v>9.5846000000000001E-2</v>
      </c>
    </row>
    <row r="93" spans="1:2">
      <c r="A93">
        <v>1.5</v>
      </c>
      <c r="B93">
        <f t="shared" si="1"/>
        <v>9.7736000000000003E-2</v>
      </c>
    </row>
    <row r="94" spans="1:2">
      <c r="A94">
        <v>1.52</v>
      </c>
      <c r="B94">
        <f t="shared" si="1"/>
        <v>9.9654000000000006E-2</v>
      </c>
    </row>
    <row r="95" spans="1:2">
      <c r="A95">
        <v>1.54</v>
      </c>
      <c r="B95">
        <f t="shared" si="1"/>
        <v>0.10160000000000001</v>
      </c>
    </row>
    <row r="96" spans="1:2">
      <c r="A96">
        <v>1.56</v>
      </c>
      <c r="B96">
        <f t="shared" si="1"/>
        <v>0.10357400000000003</v>
      </c>
    </row>
    <row r="97" spans="1:2">
      <c r="A97">
        <v>1.58</v>
      </c>
      <c r="B97">
        <f t="shared" si="1"/>
        <v>0.10557600000000003</v>
      </c>
    </row>
    <row r="98" spans="1:2">
      <c r="A98">
        <v>1.6</v>
      </c>
      <c r="B98">
        <f t="shared" si="1"/>
        <v>0.10760600000000003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B97971-1B49-4C5E-AC66-FA2C3B99B4BA}">
  <dimension ref="A30:N56"/>
  <sheetViews>
    <sheetView workbookViewId="0">
      <selection activeCell="Y9" sqref="Y9"/>
    </sheetView>
  </sheetViews>
  <sheetFormatPr defaultRowHeight="14.45"/>
  <sheetData>
    <row r="30" spans="13:14">
      <c r="M30" t="s">
        <v>0</v>
      </c>
      <c r="N30" t="s">
        <v>22</v>
      </c>
    </row>
    <row r="52" spans="1:14">
      <c r="A52" t="s">
        <v>23</v>
      </c>
      <c r="B52" t="s">
        <v>24</v>
      </c>
    </row>
    <row r="53" spans="1:14">
      <c r="B53" t="s">
        <v>25</v>
      </c>
    </row>
    <row r="54" spans="1:14">
      <c r="B54" t="s">
        <v>26</v>
      </c>
    </row>
    <row r="56" spans="1:14">
      <c r="M56" t="s">
        <v>23</v>
      </c>
      <c r="N56" t="s">
        <v>27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B718-D5D7-4DD2-875F-F04C162261A1}">
  <dimension ref="A1:E22"/>
  <sheetViews>
    <sheetView workbookViewId="0">
      <selection activeCell="F25" sqref="F25"/>
    </sheetView>
  </sheetViews>
  <sheetFormatPr defaultRowHeight="14.45"/>
  <sheetData>
    <row r="1" spans="1:5" ht="15" thickBot="1">
      <c r="A1" s="1" t="s">
        <v>2</v>
      </c>
      <c r="B1" s="2" t="s">
        <v>3</v>
      </c>
      <c r="C1" s="2" t="s">
        <v>4</v>
      </c>
      <c r="E1" s="16" t="s">
        <v>5</v>
      </c>
    </row>
    <row r="2" spans="1:5" ht="15" thickBot="1">
      <c r="A2" s="3">
        <v>-5</v>
      </c>
      <c r="B2" s="4">
        <v>-0.35049999999999998</v>
      </c>
      <c r="C2" s="4">
        <v>9.5300000000000003E-3</v>
      </c>
      <c r="E2" s="17">
        <v>1000000</v>
      </c>
    </row>
    <row r="3" spans="1:5" ht="15" thickBot="1">
      <c r="A3" s="3">
        <v>-4</v>
      </c>
      <c r="B3" s="4">
        <v>-0.25140000000000001</v>
      </c>
      <c r="C3" s="4">
        <v>8.5199999999999998E-3</v>
      </c>
    </row>
    <row r="4" spans="1:5" ht="15" thickBot="1">
      <c r="A4" s="3">
        <v>-3</v>
      </c>
      <c r="B4" s="4">
        <v>-0.14929999999999999</v>
      </c>
      <c r="C4" s="4">
        <v>7.4099999999999999E-3</v>
      </c>
    </row>
    <row r="5" spans="1:5" ht="15" thickBot="1">
      <c r="A5" s="3">
        <v>-2</v>
      </c>
      <c r="B5" s="4">
        <v>-3.1800000000000002E-2</v>
      </c>
      <c r="C5" s="4">
        <v>5.8399999999999997E-3</v>
      </c>
    </row>
    <row r="6" spans="1:5" ht="15" thickBot="1">
      <c r="A6" s="3">
        <v>-1</v>
      </c>
      <c r="B6" s="4">
        <v>9.1200000000000003E-2</v>
      </c>
      <c r="C6" s="4">
        <v>5.4999999999999997E-3</v>
      </c>
    </row>
    <row r="7" spans="1:5" ht="15" thickBot="1">
      <c r="A7" s="3">
        <v>0</v>
      </c>
      <c r="B7" s="4">
        <v>0.21329999999999999</v>
      </c>
      <c r="C7" s="4">
        <v>5.0899999999999999E-3</v>
      </c>
    </row>
    <row r="8" spans="1:5" ht="15" thickBot="1">
      <c r="A8" s="3">
        <v>1</v>
      </c>
      <c r="B8" s="4">
        <v>0.30480000000000002</v>
      </c>
      <c r="C8" s="4">
        <v>5.0600000000000003E-3</v>
      </c>
    </row>
    <row r="9" spans="1:5" ht="15" thickBot="1">
      <c r="A9" s="3">
        <v>2</v>
      </c>
      <c r="B9" s="4">
        <v>0.318</v>
      </c>
      <c r="C9" s="4">
        <v>7.43E-3</v>
      </c>
    </row>
    <row r="10" spans="1:5" ht="15" thickBot="1">
      <c r="A10" s="3">
        <v>3</v>
      </c>
      <c r="B10" s="4">
        <v>0.39250000000000002</v>
      </c>
      <c r="C10" s="4">
        <v>9.4800000000000006E-3</v>
      </c>
    </row>
    <row r="11" spans="1:5" ht="15" thickBot="1">
      <c r="A11" s="3">
        <v>4</v>
      </c>
      <c r="B11" s="4">
        <v>0.4889</v>
      </c>
      <c r="C11" s="4">
        <v>1.0330000000000001E-2</v>
      </c>
    </row>
    <row r="12" spans="1:5" ht="15" thickBot="1">
      <c r="A12" s="3">
        <v>5</v>
      </c>
      <c r="B12" s="4">
        <v>0.58550000000000002</v>
      </c>
      <c r="C12" s="4">
        <v>1.132E-2</v>
      </c>
      <c r="E12" s="17"/>
    </row>
    <row r="13" spans="1:5" ht="15" thickBot="1">
      <c r="A13" s="9">
        <v>6</v>
      </c>
      <c r="B13" s="10">
        <v>0.68079999999999996</v>
      </c>
      <c r="C13" s="10">
        <v>1.256E-2</v>
      </c>
    </row>
    <row r="14" spans="1:5" ht="15" thickBot="1">
      <c r="A14" s="3">
        <v>7</v>
      </c>
      <c r="B14" s="4">
        <v>0.77439999999999998</v>
      </c>
      <c r="C14" s="4">
        <v>1.4409999999999999E-2</v>
      </c>
      <c r="E14" s="17"/>
    </row>
    <row r="15" spans="1:5" ht="15" thickBot="1">
      <c r="A15" s="3">
        <v>8</v>
      </c>
      <c r="B15" s="4">
        <v>0.87209999999999999</v>
      </c>
      <c r="C15" s="4">
        <v>1.634E-2</v>
      </c>
    </row>
    <row r="16" spans="1:5" ht="15" thickBot="1">
      <c r="A16" s="3">
        <v>9</v>
      </c>
      <c r="B16" s="4">
        <v>0.97289999999999999</v>
      </c>
      <c r="C16" s="4">
        <v>2.052E-2</v>
      </c>
    </row>
    <row r="17" spans="1:3" ht="15" thickBot="1">
      <c r="A17" s="3">
        <v>10</v>
      </c>
      <c r="B17" s="4">
        <v>1.0609999999999999</v>
      </c>
      <c r="C17" s="4">
        <v>2.4979999999999999E-2</v>
      </c>
    </row>
    <row r="18" spans="1:3" ht="15" thickBot="1">
      <c r="A18" s="3">
        <v>11</v>
      </c>
      <c r="B18" s="4">
        <v>1.1263000000000001</v>
      </c>
      <c r="C18" s="4">
        <v>3.1119999999999998E-2</v>
      </c>
    </row>
    <row r="19" spans="1:3" ht="15" thickBot="1">
      <c r="A19" s="3">
        <v>12</v>
      </c>
      <c r="B19" s="4">
        <v>0.91649999999999998</v>
      </c>
      <c r="C19" s="4">
        <v>7.1559999999999999E-2</v>
      </c>
    </row>
    <row r="20" spans="1:3" ht="15" thickBot="1">
      <c r="A20" s="3">
        <v>13</v>
      </c>
      <c r="B20" s="4">
        <v>0.77810000000000001</v>
      </c>
      <c r="C20" s="4">
        <v>0.14138000000000001</v>
      </c>
    </row>
    <row r="22" spans="1:3" ht="15.6">
      <c r="A22" t="s">
        <v>23</v>
      </c>
      <c r="B22" s="19" t="s">
        <v>6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C3C727-C848-411A-BFDC-BAFA663C3C45}">
  <dimension ref="A2:N39"/>
  <sheetViews>
    <sheetView workbookViewId="0">
      <selection activeCell="AB11" sqref="AB11"/>
    </sheetView>
  </sheetViews>
  <sheetFormatPr defaultRowHeight="14.45"/>
  <sheetData>
    <row r="2" spans="13:14">
      <c r="M2" s="15" t="s">
        <v>20</v>
      </c>
      <c r="N2" s="15" t="s">
        <v>21</v>
      </c>
    </row>
    <row r="3" spans="13:14">
      <c r="M3" s="14">
        <v>0.59215329999999999</v>
      </c>
      <c r="N3" s="14">
        <v>3.4169185999999997E-2</v>
      </c>
    </row>
    <row r="4" spans="13:14">
      <c r="M4" s="14">
        <v>0.5682779</v>
      </c>
      <c r="N4" s="14">
        <v>3.2310100000000001E-2</v>
      </c>
    </row>
    <row r="5" spans="13:14">
      <c r="M5" s="14">
        <v>0.54732245000000002</v>
      </c>
      <c r="N5" s="14">
        <v>3.064623E-2</v>
      </c>
    </row>
    <row r="6" spans="13:14">
      <c r="M6" s="14">
        <v>0.52395190000000003</v>
      </c>
      <c r="N6" s="14">
        <v>2.8985160999999999E-2</v>
      </c>
    </row>
    <row r="7" spans="13:14">
      <c r="M7" s="14">
        <v>0.49622857999999997</v>
      </c>
      <c r="N7" s="14">
        <v>2.7279483E-2</v>
      </c>
    </row>
    <row r="8" spans="13:14">
      <c r="M8" s="14">
        <v>0.47240219999999999</v>
      </c>
      <c r="N8" s="14">
        <v>2.58672E-2</v>
      </c>
    </row>
    <row r="9" spans="13:14">
      <c r="M9" s="14">
        <v>0.44860303000000001</v>
      </c>
      <c r="N9" s="14">
        <v>2.4703141000000001E-2</v>
      </c>
    </row>
    <row r="10" spans="13:14">
      <c r="M10" s="14">
        <v>0.421873</v>
      </c>
      <c r="N10" s="14">
        <v>2.3244569999999999E-2</v>
      </c>
    </row>
    <row r="11" spans="13:14">
      <c r="M11" s="14">
        <v>0.39810652000000002</v>
      </c>
      <c r="N11" s="14">
        <v>2.237838E-2</v>
      </c>
    </row>
    <row r="12" spans="13:14">
      <c r="M12" s="14">
        <v>0.37188675999999998</v>
      </c>
      <c r="N12" s="14">
        <v>2.1167473999999999E-2</v>
      </c>
    </row>
    <row r="13" spans="13:14">
      <c r="M13" s="14">
        <v>0.34859782</v>
      </c>
      <c r="N13" s="14">
        <v>2.0251080000000001E-2</v>
      </c>
    </row>
    <row r="14" spans="13:14">
      <c r="M14" s="14">
        <v>0.32338225999999998</v>
      </c>
      <c r="N14" s="14">
        <v>1.9386568999999999E-2</v>
      </c>
    </row>
    <row r="15" spans="13:14">
      <c r="M15" s="14">
        <v>0.30010967999999999</v>
      </c>
      <c r="N15" s="14">
        <v>1.8619110000000001E-2</v>
      </c>
    </row>
    <row r="16" spans="13:14">
      <c r="M16" s="14">
        <v>0.27348855</v>
      </c>
      <c r="N16" s="14">
        <v>1.8153438000000001E-2</v>
      </c>
    </row>
    <row r="17" spans="13:14">
      <c r="M17" s="14">
        <v>0.24925536000000001</v>
      </c>
      <c r="N17" s="14">
        <v>1.7436745E-2</v>
      </c>
    </row>
    <row r="18" spans="13:14">
      <c r="M18" s="14">
        <v>0.22361663000000001</v>
      </c>
      <c r="N18" s="14">
        <v>1.7118887999999999E-2</v>
      </c>
    </row>
    <row r="19" spans="13:14">
      <c r="M19" s="14">
        <v>0.20088697999999999</v>
      </c>
      <c r="N19" s="14">
        <v>1.6896965E-2</v>
      </c>
    </row>
    <row r="20" spans="13:14">
      <c r="M20" s="14">
        <v>0.17379372000000001</v>
      </c>
      <c r="N20" s="14">
        <v>1.6531143000000002E-2</v>
      </c>
    </row>
    <row r="21" spans="13:14">
      <c r="M21" s="14">
        <v>0.15252950000000001</v>
      </c>
      <c r="N21" s="14">
        <v>1.6456475000000002E-2</v>
      </c>
    </row>
    <row r="22" spans="13:14">
      <c r="M22" s="14">
        <v>0.12546346</v>
      </c>
      <c r="N22" s="14">
        <v>1.633888E-2</v>
      </c>
    </row>
    <row r="23" spans="13:14">
      <c r="M23" s="14">
        <v>0.10373797</v>
      </c>
      <c r="N23" s="14">
        <v>1.6463350000000002E-2</v>
      </c>
    </row>
    <row r="24" spans="13:14">
      <c r="M24" s="14">
        <v>7.8148250000000002E-2</v>
      </c>
      <c r="N24" s="14">
        <v>1.6592300000000001E-2</v>
      </c>
    </row>
    <row r="25" spans="13:14">
      <c r="M25" s="14">
        <v>5.4984573000000002E-2</v>
      </c>
      <c r="N25" s="14">
        <v>1.6817741000000001E-2</v>
      </c>
    </row>
    <row r="26" spans="13:14">
      <c r="M26" s="14">
        <v>2.8472349000000001E-2</v>
      </c>
      <c r="N26" s="14">
        <v>1.7344967999999999E-2</v>
      </c>
    </row>
    <row r="27" spans="13:14">
      <c r="M27" s="14">
        <v>3.9031347000000002E-3</v>
      </c>
      <c r="N27" s="14">
        <v>1.7969249E-2</v>
      </c>
    </row>
    <row r="38" spans="1:2">
      <c r="A38" s="13" t="s">
        <v>28</v>
      </c>
    </row>
    <row r="39" spans="1:2">
      <c r="A39" t="s">
        <v>29</v>
      </c>
      <c r="B39" t="s">
        <v>30</v>
      </c>
    </row>
  </sheetData>
  <pageMargins left="0.7" right="0.7" top="0.75" bottom="0.75" header="0.3" footer="0.3"/>
  <pageSetup orientation="portrait" horizontalDpi="360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John Mah</dc:creator>
  <cp:keywords/>
  <dc:description/>
  <cp:lastModifiedBy/>
  <cp:revision/>
  <dcterms:created xsi:type="dcterms:W3CDTF">2020-01-15T20:21:20Z</dcterms:created>
  <dcterms:modified xsi:type="dcterms:W3CDTF">2024-05-14T17:12:55Z</dcterms:modified>
  <cp:category/>
  <cp:contentStatus/>
</cp:coreProperties>
</file>